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te\Προσωπικού\9-9-2020\"/>
    </mc:Choice>
  </mc:AlternateContent>
  <bookViews>
    <workbookView xWindow="0" yWindow="0" windowWidth="28800" windowHeight="11730"/>
  </bookViews>
  <sheets>
    <sheet name="ΠΙΝΑΚΑΣ ΚΑΤΑΤΑΞΗΣ" sheetId="1" r:id="rId1"/>
  </sheets>
  <definedNames>
    <definedName name="_xlnm._FilterDatabase" localSheetId="0" hidden="1">'ΠΙΝΑΚΑΣ ΚΑΤΑΤΑΞΗΣ'!$A$6:$AA$20</definedName>
    <definedName name="_xlnm.Print_Titles" localSheetId="0">'ΠΙΝΑΚΑΣ ΚΑΤΑΤΑΞΗΣ'!$1:$9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1" l="1"/>
  <c r="T21" i="1"/>
  <c r="S21" i="1"/>
  <c r="R21" i="1"/>
  <c r="Q21" i="1"/>
  <c r="P21" i="1"/>
  <c r="O21" i="1"/>
  <c r="N21" i="1"/>
  <c r="V21" i="1" s="1"/>
  <c r="W21" i="1" l="1"/>
  <c r="U14" i="1"/>
  <c r="T14" i="1"/>
  <c r="S14" i="1"/>
  <c r="R14" i="1"/>
  <c r="Q14" i="1"/>
  <c r="O14" i="1"/>
  <c r="N14" i="1"/>
  <c r="V14" i="1" s="1"/>
  <c r="U15" i="1"/>
  <c r="T15" i="1"/>
  <c r="S15" i="1"/>
  <c r="R15" i="1"/>
  <c r="Q15" i="1"/>
  <c r="P15" i="1"/>
  <c r="O15" i="1"/>
  <c r="N15" i="1"/>
  <c r="V15" i="1" s="1"/>
  <c r="U11" i="1"/>
  <c r="T11" i="1"/>
  <c r="S11" i="1"/>
  <c r="R11" i="1"/>
  <c r="Q11" i="1"/>
  <c r="P11" i="1"/>
  <c r="O11" i="1"/>
  <c r="N11" i="1"/>
  <c r="V11" i="1" s="1"/>
  <c r="W14" i="1" l="1"/>
  <c r="W15" i="1"/>
  <c r="W11" i="1"/>
  <c r="N17" i="1" l="1"/>
  <c r="V17" i="1" s="1"/>
  <c r="U17" i="1"/>
  <c r="T17" i="1"/>
  <c r="S17" i="1"/>
  <c r="R17" i="1"/>
  <c r="Q17" i="1"/>
  <c r="P17" i="1"/>
  <c r="O17" i="1"/>
  <c r="W17" i="1" l="1"/>
  <c r="O10" i="1"/>
  <c r="U10" i="1" l="1"/>
  <c r="T10" i="1"/>
  <c r="S10" i="1"/>
  <c r="R10" i="1"/>
  <c r="Q10" i="1"/>
  <c r="N10" i="1"/>
  <c r="V10" i="1" s="1"/>
  <c r="W10" i="1" l="1"/>
  <c r="P18" i="1"/>
  <c r="P12" i="1"/>
  <c r="P16" i="1"/>
  <c r="P20" i="1"/>
  <c r="P19" i="1"/>
  <c r="P13" i="1"/>
  <c r="O18" i="1"/>
  <c r="O12" i="1"/>
  <c r="O16" i="1"/>
  <c r="O20" i="1"/>
  <c r="O19" i="1"/>
  <c r="O13" i="1"/>
  <c r="N18" i="1" l="1"/>
  <c r="V18" i="1" s="1"/>
  <c r="N12" i="1"/>
  <c r="V12" i="1" s="1"/>
  <c r="N16" i="1"/>
  <c r="V16" i="1" s="1"/>
  <c r="N20" i="1"/>
  <c r="V20" i="1" s="1"/>
  <c r="N13" i="1"/>
  <c r="V13" i="1" s="1"/>
  <c r="Q18" i="1"/>
  <c r="R18" i="1"/>
  <c r="S18" i="1"/>
  <c r="T18" i="1"/>
  <c r="U18" i="1"/>
  <c r="Q12" i="1"/>
  <c r="R12" i="1"/>
  <c r="S12" i="1"/>
  <c r="T12" i="1"/>
  <c r="U12" i="1"/>
  <c r="Q16" i="1"/>
  <c r="R16" i="1"/>
  <c r="S16" i="1"/>
  <c r="T16" i="1"/>
  <c r="U16" i="1"/>
  <c r="Q20" i="1"/>
  <c r="R20" i="1"/>
  <c r="S20" i="1"/>
  <c r="T20" i="1"/>
  <c r="U20" i="1"/>
  <c r="Q19" i="1"/>
  <c r="R19" i="1"/>
  <c r="S19" i="1"/>
  <c r="T19" i="1"/>
  <c r="U19" i="1"/>
  <c r="Q13" i="1"/>
  <c r="R13" i="1"/>
  <c r="S13" i="1"/>
  <c r="T13" i="1"/>
  <c r="U13" i="1"/>
  <c r="W13" i="1" l="1"/>
  <c r="W19" i="1"/>
  <c r="W20" i="1"/>
  <c r="W16" i="1"/>
  <c r="W12" i="1"/>
  <c r="W18" i="1"/>
</calcChain>
</file>

<file path=xl/sharedStrings.xml><?xml version="1.0" encoding="utf-8"?>
<sst xmlns="http://schemas.openxmlformats.org/spreadsheetml/2006/main" count="74" uniqueCount="74">
  <si>
    <t>ΑΔΤ</t>
  </si>
  <si>
    <t>ΗΜΕΡΟΜΗΝΙΑ ΓΕΝΝΗΣΗΣ</t>
  </si>
  <si>
    <t>ΠΟΛΥΤΕΚΝΟΣ ή ΤΕΚΝΟ ΠΟΛΥΤΕΚΝΗΣ ΟΙΚΟΓΕΝΕΙΑΣ
(20 μονάδες ΚΑΙ 10 μονάδες 
για κάθε τέκνο πέραν του τρίτου)</t>
  </si>
  <si>
    <t>ΤΡΙΤΕΚΝΟΣ ή ΤΕΚΝΟ ΤΡΙΤΕΚΝΗΣ ΟΙΚΟΓΕΝΕΙΑΣ
(15 μονάδες)</t>
  </si>
  <si>
    <t>ΓΟΝΕΑΣ ή ΤΕΚΝΟ ΜΟΝΟΓΟΝΕΙΚΗΣ ΟΙΚΟΓΕΝΕΙΑΣ
(10 μονάδες για κάθε τέκνο)</t>
  </si>
  <si>
    <t>ΗΛΙΚΙΑ
(&lt; ή =50 ετών 10 μονάδες,  
&gt; 50 ετών 20 μονάδες)</t>
  </si>
  <si>
    <t>ΣΕΙΡΑ ΚΑΤΑΤΑΞΗΣ</t>
  </si>
  <si>
    <t>ΠΡΟΣΛΗΨΗ ΠΡΟΣΩΠΙΚΟΥ ΜΕ ΣΥΜΒΑΣΗ ΟΡΙΣΜΕΝΟΥ ΧΡΟΝΟΥ</t>
  </si>
  <si>
    <t>Ανακοίνωση :</t>
  </si>
  <si>
    <t>ΥΠΟΨΗΦΙΩΝ ΚΑΤΗΓΟΡΙΑΣ ΥΕ</t>
  </si>
  <si>
    <t xml:space="preserve">ΚΡΙΤΗΡΙΑ ΚΑΤΑΤΑΞΗΣ </t>
  </si>
  <si>
    <t>ΒΑΘΜΟΛΟΓΙΑ</t>
  </si>
  <si>
    <t>(1)</t>
  </si>
  <si>
    <t>(2)</t>
  </si>
  <si>
    <t>(3)</t>
  </si>
  <si>
    <t>(4)</t>
  </si>
  <si>
    <t>(5)</t>
  </si>
  <si>
    <t>(6)</t>
  </si>
  <si>
    <t>(7)</t>
  </si>
  <si>
    <t>ΜΟΝΑΔΕΣ
(1)</t>
  </si>
  <si>
    <t>ΜΟΝΑΔΕΣ
(2)</t>
  </si>
  <si>
    <t>ΜΟΝΑΔΕΣ
(3)</t>
  </si>
  <si>
    <t>ΜΟΝΑΔΕΣ
(4)</t>
  </si>
  <si>
    <t>ΜΟΝΑΔΕΣ
(5)</t>
  </si>
  <si>
    <t>ΜΟΝΑΔΕΣ
(6)</t>
  </si>
  <si>
    <t>ΜΟΝΑΔΕΣ
(7)</t>
  </si>
  <si>
    <t>ΣΥΝΟΛΟ ΜΟΝΑΔΩΝ</t>
  </si>
  <si>
    <t>Διάρκεια Σύμβασης :  ΔΙΔΑΚΤΙΚΟ ΕΤΟΣ 2020-2021</t>
  </si>
  <si>
    <t xml:space="preserve">Ειδικότητα :  ΥΕ ΚΑΘΑΡΙΣΤΕΣ-ΣΤΡΙΕΣ ΣΧΟΛΙΚΩΝ ΜΟΝΑΔΩΝ </t>
  </si>
  <si>
    <t>Α.Π.</t>
  </si>
  <si>
    <t>ΗΜΕΡΟΜΗΝΙΑ ΛΗΞΗΣ ΠΡΟΘΕΣΜΙΑΣ 
ΥΠΟΒΟΛΗΣ ΑΙΤΗΣΕΩΝ</t>
  </si>
  <si>
    <t>ΣΕΙΡΑ ΠΡΟΤΙΜΗΣΗΣ</t>
  </si>
  <si>
    <t>ΑΝΑΡΤΗΤΕΑ ΣΤΟ ΔΙΑΔΙΚΤΥΟ</t>
  </si>
  <si>
    <t>Υπ' αριθμ.:</t>
  </si>
  <si>
    <t>(8)</t>
  </si>
  <si>
    <t>ΜΟΝΑΔΕΣ
(8)</t>
  </si>
  <si>
    <t>ΕΜΠΕΙΡΙΑ - ΑΡΙΘΜΟΣ ΑΙΘΟΥΣΩΝ
(1 μονάδα ανά μήνα εμπειρίας για κάθε αίθουσα)</t>
  </si>
  <si>
    <t>ΑΝΑΠΗΡΙΑ ΓΟΝΕΑ, ΤΕΚΝΟΥ, 
ΑΔΕΛΦΟΥ Ή ΣΥΖΥΓΟΥ 
  (Ποσοστό  Αναπηρίας)</t>
  </si>
  <si>
    <t>ΑΝΗΛΙΚΑ ΤΕΚΝΑ 
(5 μονάδες για καθένα από τα δύο πρώτα τέκνα και 10 μονάδες για το τρίτο και κάθε επόμενο)</t>
  </si>
  <si>
    <t>ΕΜΠΕΙΡΙΑ - ΑΡΙΘΜΟΣ ΜΗΝΩΝ
(17 μονάδες ανά μήνα εμπειρίας)</t>
  </si>
  <si>
    <t>Φορέας : ΔΗΜΟΣ ΚΑΣΤΟΡΙΑΣ</t>
  </si>
  <si>
    <t>ΣΟΧ 2/2020</t>
  </si>
  <si>
    <t>ΑΙ336874</t>
  </si>
  <si>
    <t>ΑΙ875553</t>
  </si>
  <si>
    <t>Ξ658085</t>
  </si>
  <si>
    <t>ΑΒ835017</t>
  </si>
  <si>
    <t>ΑΖ846698</t>
  </si>
  <si>
    <t>Χ906505</t>
  </si>
  <si>
    <t>ΑΗ796546</t>
  </si>
  <si>
    <t>Ρ350021</t>
  </si>
  <si>
    <t>Φ213201</t>
  </si>
  <si>
    <t>ΜΕΡΙΚΗΣ ΑΠΑΣΧΟΛΗΣΗΣ</t>
  </si>
  <si>
    <t>ΑΖ798695</t>
  </si>
  <si>
    <t xml:space="preserve">Υπηρεσία :Δ/ΝΣΗ Δ/ΚΩΝ ΥΠΗΡΕΣΙΩΝ                             </t>
  </si>
  <si>
    <t>Έδρα Υπηρεσίας : ΣΚΑΠΕΡΔΕΙΟ ΔΗΜΟΤΙΚΟ ΜΕΓΑΡΟ</t>
  </si>
  <si>
    <t>1η</t>
  </si>
  <si>
    <t>2η</t>
  </si>
  <si>
    <t>3η</t>
  </si>
  <si>
    <t>4η</t>
  </si>
  <si>
    <t>5η</t>
  </si>
  <si>
    <t>6η</t>
  </si>
  <si>
    <t>8η</t>
  </si>
  <si>
    <t>9η</t>
  </si>
  <si>
    <t>10η</t>
  </si>
  <si>
    <t>11η</t>
  </si>
  <si>
    <t>12η</t>
  </si>
  <si>
    <t>ΚΑΣΤΟΡΙΑ 03-09-2020</t>
  </si>
  <si>
    <t>Ο ΔΗΜΑΡΧΟΣ ΚΑΣΤΟΡΙΑΣ</t>
  </si>
  <si>
    <t>ΙΩΑΝΝΗΣ ΚΟΡΕΝΤΣΙΔΗΣ</t>
  </si>
  <si>
    <t>ΑΒ865016</t>
  </si>
  <si>
    <t>7η</t>
  </si>
  <si>
    <t>ΤΕΛΙΚΟΣ ΠΙΝΑΚΑΣ ΕΠΙΤΥΧΟΝΤΩΝ- ΠΡΟΣΛΗΠΤΕΩΝ</t>
  </si>
  <si>
    <t>ΑΡΙΘΜΟΣ   ΘΕΣΕΩΝ : ΔΩΔΕΚΑ (12)</t>
  </si>
  <si>
    <t>Χ878916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</si>
</sst>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19" x14ac:knownFonts="1">
    <font>
      <sz val="11"/>
      <color theme="1"/>
      <name val="Calibri"/>
      <family val="2"/>
      <charset val="161"/>
      <scheme val="minor"/>
    </font>
    <font>
      <sz val="11"/>
      <color theme="1"/>
      <name val="Arial Narrow"/>
      <family val="2"/>
      <charset val="161"/>
    </font>
    <font>
      <b/>
      <sz val="11"/>
      <color rgb="FF0070C0"/>
      <name val="Arial Narrow"/>
      <family val="2"/>
      <charset val="161"/>
    </font>
    <font>
      <b/>
      <sz val="11"/>
      <color rgb="FFFF0000"/>
      <name val="Arial Narrow"/>
      <family val="2"/>
      <charset val="161"/>
    </font>
    <font>
      <b/>
      <sz val="11"/>
      <name val="Arial Narrow"/>
      <family val="2"/>
      <charset val="161"/>
    </font>
    <font>
      <b/>
      <sz val="11"/>
      <color indexed="12"/>
      <name val="Arial Narrow"/>
      <family val="2"/>
      <charset val="161"/>
    </font>
    <font>
      <sz val="11"/>
      <name val="Arial Narrow"/>
      <family val="2"/>
      <charset val="161"/>
    </font>
    <font>
      <b/>
      <sz val="14"/>
      <color indexed="12"/>
      <name val="Arial Narrow"/>
      <family val="2"/>
      <charset val="161"/>
    </font>
    <font>
      <sz val="11"/>
      <color rgb="FFFF0000"/>
      <name val="Arial Narrow"/>
      <family val="2"/>
      <charset val="161"/>
    </font>
    <font>
      <b/>
      <sz val="14"/>
      <name val="Arial Narrow"/>
      <family val="2"/>
      <charset val="161"/>
    </font>
    <font>
      <b/>
      <sz val="16"/>
      <color rgb="FF0070C0"/>
      <name val="Arial Narrow"/>
      <family val="2"/>
      <charset val="161"/>
    </font>
    <font>
      <b/>
      <sz val="16"/>
      <color rgb="FFFF0000"/>
      <name val="Arial Narrow"/>
      <family val="2"/>
      <charset val="161"/>
    </font>
    <font>
      <b/>
      <sz val="18"/>
      <color indexed="12"/>
      <name val="Arial Narrow"/>
      <family val="2"/>
      <charset val="161"/>
    </font>
    <font>
      <sz val="12"/>
      <name val="Arial Narrow"/>
      <family val="2"/>
      <charset val="161"/>
    </font>
    <font>
      <b/>
      <u/>
      <sz val="12"/>
      <name val="Arial Narrow"/>
      <family val="2"/>
      <charset val="161"/>
    </font>
    <font>
      <b/>
      <sz val="11"/>
      <color theme="1"/>
      <name val="Arial Narrow"/>
      <family val="2"/>
      <charset val="161"/>
    </font>
    <font>
      <b/>
      <sz val="13"/>
      <name val="Arial Narrow"/>
      <family val="2"/>
      <charset val="161"/>
    </font>
    <font>
      <sz val="8"/>
      <name val="Calibri"/>
      <family val="2"/>
      <charset val="161"/>
      <scheme val="minor"/>
    </font>
    <font>
      <b/>
      <sz val="12"/>
      <name val="Arial Narrow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6" fillId="0" borderId="0" xfId="0" applyFont="1" applyProtection="1">
      <protection locked="0"/>
    </xf>
    <xf numFmtId="0" fontId="6" fillId="0" borderId="9" xfId="0" applyFont="1" applyBorder="1" applyProtection="1">
      <protection locked="0"/>
    </xf>
    <xf numFmtId="0" fontId="5" fillId="0" borderId="0" xfId="0" applyFont="1" applyAlignment="1" applyProtection="1">
      <alignment vertical="center" wrapText="1"/>
      <protection locked="0"/>
    </xf>
    <xf numFmtId="1" fontId="4" fillId="2" borderId="13" xfId="0" applyNumberFormat="1" applyFont="1" applyFill="1" applyBorder="1" applyAlignment="1">
      <alignment horizontal="center" vertical="center" textRotation="90" wrapText="1"/>
    </xf>
    <xf numFmtId="1" fontId="4" fillId="2" borderId="14" xfId="0" applyNumberFormat="1" applyFont="1" applyFill="1" applyBorder="1" applyAlignment="1">
      <alignment horizontal="center" vertical="center" textRotation="90" wrapText="1"/>
    </xf>
    <xf numFmtId="0" fontId="2" fillId="3" borderId="10" xfId="0" applyFont="1" applyFill="1" applyBorder="1" applyAlignment="1">
      <alignment horizontal="center" vertical="center" textRotation="90" wrapText="1"/>
    </xf>
    <xf numFmtId="1" fontId="4" fillId="2" borderId="0" xfId="0" applyNumberFormat="1" applyFont="1" applyFill="1" applyBorder="1" applyAlignment="1">
      <alignment horizontal="center" vertical="center" textRotation="90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1" fontId="6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1" fontId="3" fillId="5" borderId="1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5" fillId="0" borderId="0" xfId="0" applyNumberFormat="1" applyFont="1" applyAlignment="1" applyProtection="1">
      <alignment vertical="center" wrapText="1"/>
      <protection locked="0"/>
    </xf>
    <xf numFmtId="1" fontId="1" fillId="0" borderId="0" xfId="0" applyNumberFormat="1" applyFont="1"/>
    <xf numFmtId="0" fontId="6" fillId="0" borderId="0" xfId="0" applyFont="1" applyBorder="1" applyAlignment="1" applyProtection="1">
      <alignment horizontal="left" vertical="center" wrapText="1"/>
      <protection locked="0"/>
    </xf>
    <xf numFmtId="1" fontId="6" fillId="0" borderId="0" xfId="0" applyNumberFormat="1" applyFont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1" fontId="3" fillId="5" borderId="1" xfId="0" applyNumberFormat="1" applyFont="1" applyFill="1" applyBorder="1" applyAlignment="1">
      <alignment horizontal="center" vertical="center"/>
    </xf>
    <xf numFmtId="1" fontId="3" fillId="5" borderId="12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14" fontId="15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" fontId="15" fillId="0" borderId="1" xfId="0" applyNumberFormat="1" applyFont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14" fontId="15" fillId="5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14" fontId="15" fillId="0" borderId="0" xfId="0" applyNumberFormat="1" applyFont="1"/>
    <xf numFmtId="0" fontId="18" fillId="0" borderId="15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textRotation="90" wrapText="1"/>
    </xf>
    <xf numFmtId="0" fontId="4" fillId="6" borderId="8" xfId="0" applyFont="1" applyFill="1" applyBorder="1" applyAlignment="1">
      <alignment horizontal="center" vertical="center" textRotation="90" wrapText="1"/>
    </xf>
    <xf numFmtId="0" fontId="4" fillId="6" borderId="11" xfId="0" applyFont="1" applyFill="1" applyBorder="1" applyAlignment="1">
      <alignment horizontal="center" vertical="center" textRotation="90" wrapText="1"/>
    </xf>
    <xf numFmtId="0" fontId="4" fillId="6" borderId="6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1" fontId="13" fillId="0" borderId="0" xfId="0" applyNumberFormat="1" applyFont="1" applyAlignment="1" applyProtection="1">
      <alignment horizontal="center" vertical="center"/>
      <protection locked="0"/>
    </xf>
    <xf numFmtId="1" fontId="13" fillId="0" borderId="21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1" fontId="7" fillId="0" borderId="16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164" fontId="7" fillId="0" borderId="16" xfId="0" applyNumberFormat="1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1" fontId="12" fillId="0" borderId="16" xfId="0" applyNumberFormat="1" applyFont="1" applyBorder="1" applyAlignment="1" applyProtection="1">
      <alignment horizontal="center" vertical="center"/>
      <protection locked="0"/>
    </xf>
    <xf numFmtId="1" fontId="12" fillId="0" borderId="0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>
      <alignment horizontal="center" vertical="center" textRotation="90" wrapText="1"/>
    </xf>
    <xf numFmtId="0" fontId="3" fillId="4" borderId="11" xfId="0" applyFont="1" applyFill="1" applyBorder="1" applyAlignment="1">
      <alignment horizontal="center" vertical="center" textRotation="90" wrapText="1"/>
    </xf>
    <xf numFmtId="1" fontId="3" fillId="4" borderId="6" xfId="0" applyNumberFormat="1" applyFont="1" applyFill="1" applyBorder="1" applyAlignment="1">
      <alignment horizontal="center" vertical="center" textRotation="90" wrapText="1"/>
    </xf>
    <xf numFmtId="1" fontId="3" fillId="4" borderId="11" xfId="0" applyNumberFormat="1" applyFont="1" applyFill="1" applyBorder="1" applyAlignment="1">
      <alignment horizontal="center" vertical="center" textRotation="90" wrapText="1"/>
    </xf>
    <xf numFmtId="0" fontId="3" fillId="5" borderId="6" xfId="0" applyFont="1" applyFill="1" applyBorder="1" applyAlignment="1">
      <alignment horizontal="center" vertical="center" textRotation="90" wrapText="1"/>
    </xf>
    <xf numFmtId="0" fontId="3" fillId="5" borderId="8" xfId="0" applyFont="1" applyFill="1" applyBorder="1" applyAlignment="1">
      <alignment horizontal="center" vertical="center" textRotation="90" wrapText="1"/>
    </xf>
    <xf numFmtId="0" fontId="3" fillId="5" borderId="11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4" fillId="5" borderId="8" xfId="0" applyFont="1" applyFill="1" applyBorder="1" applyAlignment="1">
      <alignment horizontal="center" vertical="center" textRotation="90" wrapText="1"/>
    </xf>
    <xf numFmtId="0" fontId="4" fillId="5" borderId="11" xfId="0" applyFont="1" applyFill="1" applyBorder="1" applyAlignment="1">
      <alignment horizontal="center" vertical="center" textRotation="90" wrapText="1"/>
    </xf>
    <xf numFmtId="1" fontId="6" fillId="0" borderId="0" xfId="0" applyNumberFormat="1" applyFont="1" applyAlignment="1" applyProtection="1">
      <alignment horizontal="center" vertical="center"/>
      <protection locked="0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3" fillId="6" borderId="6" xfId="0" applyFont="1" applyFill="1" applyBorder="1" applyAlignment="1">
      <alignment horizontal="center" vertical="center" textRotation="90" wrapText="1"/>
    </xf>
    <xf numFmtId="0" fontId="3" fillId="6" borderId="8" xfId="0" applyFont="1" applyFill="1" applyBorder="1" applyAlignment="1">
      <alignment horizontal="center" vertical="center" textRotation="90" wrapText="1"/>
    </xf>
    <xf numFmtId="0" fontId="3" fillId="6" borderId="11" xfId="0" applyFont="1" applyFill="1" applyBorder="1" applyAlignment="1">
      <alignment horizontal="center" vertical="center" textRotation="90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zoomScale="80" zoomScaleNormal="80" workbookViewId="0">
      <pane ySplit="9" topLeftCell="A10" activePane="bottomLeft" state="frozen"/>
      <selection pane="bottomLeft" activeCell="C7" sqref="C7:C9"/>
    </sheetView>
  </sheetViews>
  <sheetFormatPr defaultColWidth="9.140625" defaultRowHeight="16.5" x14ac:dyDescent="0.3"/>
  <cols>
    <col min="1" max="1" width="6.42578125" style="10" customWidth="1"/>
    <col min="2" max="2" width="18.28515625" style="1" customWidth="1"/>
    <col min="3" max="3" width="17.7109375" style="1" customWidth="1"/>
    <col min="4" max="4" width="13.5703125" style="1" customWidth="1"/>
    <col min="5" max="5" width="10.140625" style="1" bestFit="1" customWidth="1"/>
    <col min="6" max="6" width="9.5703125" style="11" customWidth="1"/>
    <col min="7" max="7" width="9.7109375" style="16" customWidth="1"/>
    <col min="8" max="8" width="9.140625" style="12" hidden="1" customWidth="1"/>
    <col min="9" max="9" width="6.7109375" style="22" customWidth="1"/>
    <col min="10" max="10" width="8" style="1" bestFit="1" customWidth="1"/>
    <col min="11" max="11" width="8" style="1" customWidth="1"/>
    <col min="12" max="12" width="11" style="1" customWidth="1"/>
    <col min="13" max="13" width="8.28515625" style="1" customWidth="1"/>
    <col min="14" max="14" width="10.28515625" style="1" customWidth="1"/>
    <col min="15" max="15" width="8.7109375" style="1" customWidth="1"/>
    <col min="16" max="16" width="9" style="1" customWidth="1"/>
    <col min="17" max="17" width="8.85546875" style="1" customWidth="1"/>
    <col min="18" max="24" width="8.28515625" style="1" customWidth="1"/>
    <col min="25" max="25" width="8.28515625" style="24" customWidth="1"/>
    <col min="26" max="26" width="8.85546875" style="1" customWidth="1"/>
    <col min="27" max="27" width="9.85546875" style="1" bestFit="1" customWidth="1"/>
    <col min="28" max="232" width="9.140625" style="1"/>
    <col min="233" max="233" width="4.85546875" style="1" customWidth="1"/>
    <col min="234" max="234" width="21.5703125" style="1" bestFit="1" customWidth="1"/>
    <col min="235" max="235" width="15.85546875" style="1" bestFit="1" customWidth="1"/>
    <col min="236" max="236" width="5.85546875" style="1" customWidth="1"/>
    <col min="237" max="238" width="8" style="1" bestFit="1" customWidth="1"/>
    <col min="239" max="245" width="5.7109375" style="1" bestFit="1" customWidth="1"/>
    <col min="246" max="246" width="10.28515625" style="1" bestFit="1" customWidth="1"/>
    <col min="247" max="247" width="8.140625" style="1" bestFit="1" customWidth="1"/>
    <col min="248" max="248" width="8.85546875" style="1" bestFit="1" customWidth="1"/>
    <col min="249" max="249" width="8.5703125" style="1" bestFit="1" customWidth="1"/>
    <col min="250" max="251" width="11" style="1" bestFit="1" customWidth="1"/>
    <col min="252" max="252" width="8" style="1" bestFit="1" customWidth="1"/>
    <col min="253" max="254" width="10" style="1" customWidth="1"/>
    <col min="255" max="256" width="6" style="1" bestFit="1" customWidth="1"/>
    <col min="257" max="258" width="9.140625" style="1"/>
    <col min="259" max="259" width="9.85546875" style="1" bestFit="1" customWidth="1"/>
    <col min="260" max="488" width="9.140625" style="1"/>
    <col min="489" max="489" width="4.85546875" style="1" customWidth="1"/>
    <col min="490" max="490" width="21.5703125" style="1" bestFit="1" customWidth="1"/>
    <col min="491" max="491" width="15.85546875" style="1" bestFit="1" customWidth="1"/>
    <col min="492" max="492" width="5.85546875" style="1" customWidth="1"/>
    <col min="493" max="494" width="8" style="1" bestFit="1" customWidth="1"/>
    <col min="495" max="501" width="5.7109375" style="1" bestFit="1" customWidth="1"/>
    <col min="502" max="502" width="10.28515625" style="1" bestFit="1" customWidth="1"/>
    <col min="503" max="503" width="8.140625" style="1" bestFit="1" customWidth="1"/>
    <col min="504" max="504" width="8.85546875" style="1" bestFit="1" customWidth="1"/>
    <col min="505" max="505" width="8.5703125" style="1" bestFit="1" customWidth="1"/>
    <col min="506" max="507" width="11" style="1" bestFit="1" customWidth="1"/>
    <col min="508" max="508" width="8" style="1" bestFit="1" customWidth="1"/>
    <col min="509" max="510" width="10" style="1" customWidth="1"/>
    <col min="511" max="512" width="6" style="1" bestFit="1" customWidth="1"/>
    <col min="513" max="514" width="9.140625" style="1"/>
    <col min="515" max="515" width="9.85546875" style="1" bestFit="1" customWidth="1"/>
    <col min="516" max="744" width="9.140625" style="1"/>
    <col min="745" max="745" width="4.85546875" style="1" customWidth="1"/>
    <col min="746" max="746" width="21.5703125" style="1" bestFit="1" customWidth="1"/>
    <col min="747" max="747" width="15.85546875" style="1" bestFit="1" customWidth="1"/>
    <col min="748" max="748" width="5.85546875" style="1" customWidth="1"/>
    <col min="749" max="750" width="8" style="1" bestFit="1" customWidth="1"/>
    <col min="751" max="757" width="5.7109375" style="1" bestFit="1" customWidth="1"/>
    <col min="758" max="758" width="10.28515625" style="1" bestFit="1" customWidth="1"/>
    <col min="759" max="759" width="8.140625" style="1" bestFit="1" customWidth="1"/>
    <col min="760" max="760" width="8.85546875" style="1" bestFit="1" customWidth="1"/>
    <col min="761" max="761" width="8.5703125" style="1" bestFit="1" customWidth="1"/>
    <col min="762" max="763" width="11" style="1" bestFit="1" customWidth="1"/>
    <col min="764" max="764" width="8" style="1" bestFit="1" customWidth="1"/>
    <col min="765" max="766" width="10" style="1" customWidth="1"/>
    <col min="767" max="768" width="6" style="1" bestFit="1" customWidth="1"/>
    <col min="769" max="770" width="9.140625" style="1"/>
    <col min="771" max="771" width="9.85546875" style="1" bestFit="1" customWidth="1"/>
    <col min="772" max="1000" width="9.140625" style="1"/>
    <col min="1001" max="1001" width="4.85546875" style="1" customWidth="1"/>
    <col min="1002" max="1002" width="21.5703125" style="1" bestFit="1" customWidth="1"/>
    <col min="1003" max="1003" width="15.85546875" style="1" bestFit="1" customWidth="1"/>
    <col min="1004" max="1004" width="5.85546875" style="1" customWidth="1"/>
    <col min="1005" max="1006" width="8" style="1" bestFit="1" customWidth="1"/>
    <col min="1007" max="1013" width="5.7109375" style="1" bestFit="1" customWidth="1"/>
    <col min="1014" max="1014" width="10.28515625" style="1" bestFit="1" customWidth="1"/>
    <col min="1015" max="1015" width="8.140625" style="1" bestFit="1" customWidth="1"/>
    <col min="1016" max="1016" width="8.85546875" style="1" bestFit="1" customWidth="1"/>
    <col min="1017" max="1017" width="8.5703125" style="1" bestFit="1" customWidth="1"/>
    <col min="1018" max="1019" width="11" style="1" bestFit="1" customWidth="1"/>
    <col min="1020" max="1020" width="8" style="1" bestFit="1" customWidth="1"/>
    <col min="1021" max="1022" width="10" style="1" customWidth="1"/>
    <col min="1023" max="1024" width="6" style="1" bestFit="1" customWidth="1"/>
    <col min="1025" max="1026" width="9.140625" style="1"/>
    <col min="1027" max="1027" width="9.85546875" style="1" bestFit="1" customWidth="1"/>
    <col min="1028" max="1256" width="9.140625" style="1"/>
    <col min="1257" max="1257" width="4.85546875" style="1" customWidth="1"/>
    <col min="1258" max="1258" width="21.5703125" style="1" bestFit="1" customWidth="1"/>
    <col min="1259" max="1259" width="15.85546875" style="1" bestFit="1" customWidth="1"/>
    <col min="1260" max="1260" width="5.85546875" style="1" customWidth="1"/>
    <col min="1261" max="1262" width="8" style="1" bestFit="1" customWidth="1"/>
    <col min="1263" max="1269" width="5.7109375" style="1" bestFit="1" customWidth="1"/>
    <col min="1270" max="1270" width="10.28515625" style="1" bestFit="1" customWidth="1"/>
    <col min="1271" max="1271" width="8.140625" style="1" bestFit="1" customWidth="1"/>
    <col min="1272" max="1272" width="8.85546875" style="1" bestFit="1" customWidth="1"/>
    <col min="1273" max="1273" width="8.5703125" style="1" bestFit="1" customWidth="1"/>
    <col min="1274" max="1275" width="11" style="1" bestFit="1" customWidth="1"/>
    <col min="1276" max="1276" width="8" style="1" bestFit="1" customWidth="1"/>
    <col min="1277" max="1278" width="10" style="1" customWidth="1"/>
    <col min="1279" max="1280" width="6" style="1" bestFit="1" customWidth="1"/>
    <col min="1281" max="1282" width="9.140625" style="1"/>
    <col min="1283" max="1283" width="9.85546875" style="1" bestFit="1" customWidth="1"/>
    <col min="1284" max="1512" width="9.140625" style="1"/>
    <col min="1513" max="1513" width="4.85546875" style="1" customWidth="1"/>
    <col min="1514" max="1514" width="21.5703125" style="1" bestFit="1" customWidth="1"/>
    <col min="1515" max="1515" width="15.85546875" style="1" bestFit="1" customWidth="1"/>
    <col min="1516" max="1516" width="5.85546875" style="1" customWidth="1"/>
    <col min="1517" max="1518" width="8" style="1" bestFit="1" customWidth="1"/>
    <col min="1519" max="1525" width="5.7109375" style="1" bestFit="1" customWidth="1"/>
    <col min="1526" max="1526" width="10.28515625" style="1" bestFit="1" customWidth="1"/>
    <col min="1527" max="1527" width="8.140625" style="1" bestFit="1" customWidth="1"/>
    <col min="1528" max="1528" width="8.85546875" style="1" bestFit="1" customWidth="1"/>
    <col min="1529" max="1529" width="8.5703125" style="1" bestFit="1" customWidth="1"/>
    <col min="1530" max="1531" width="11" style="1" bestFit="1" customWidth="1"/>
    <col min="1532" max="1532" width="8" style="1" bestFit="1" customWidth="1"/>
    <col min="1533" max="1534" width="10" style="1" customWidth="1"/>
    <col min="1535" max="1536" width="6" style="1" bestFit="1" customWidth="1"/>
    <col min="1537" max="1538" width="9.140625" style="1"/>
    <col min="1539" max="1539" width="9.85546875" style="1" bestFit="1" customWidth="1"/>
    <col min="1540" max="1768" width="9.140625" style="1"/>
    <col min="1769" max="1769" width="4.85546875" style="1" customWidth="1"/>
    <col min="1770" max="1770" width="21.5703125" style="1" bestFit="1" customWidth="1"/>
    <col min="1771" max="1771" width="15.85546875" style="1" bestFit="1" customWidth="1"/>
    <col min="1772" max="1772" width="5.85546875" style="1" customWidth="1"/>
    <col min="1773" max="1774" width="8" style="1" bestFit="1" customWidth="1"/>
    <col min="1775" max="1781" width="5.7109375" style="1" bestFit="1" customWidth="1"/>
    <col min="1782" max="1782" width="10.28515625" style="1" bestFit="1" customWidth="1"/>
    <col min="1783" max="1783" width="8.140625" style="1" bestFit="1" customWidth="1"/>
    <col min="1784" max="1784" width="8.85546875" style="1" bestFit="1" customWidth="1"/>
    <col min="1785" max="1785" width="8.5703125" style="1" bestFit="1" customWidth="1"/>
    <col min="1786" max="1787" width="11" style="1" bestFit="1" customWidth="1"/>
    <col min="1788" max="1788" width="8" style="1" bestFit="1" customWidth="1"/>
    <col min="1789" max="1790" width="10" style="1" customWidth="1"/>
    <col min="1791" max="1792" width="6" style="1" bestFit="1" customWidth="1"/>
    <col min="1793" max="1794" width="9.140625" style="1"/>
    <col min="1795" max="1795" width="9.85546875" style="1" bestFit="1" customWidth="1"/>
    <col min="1796" max="2024" width="9.140625" style="1"/>
    <col min="2025" max="2025" width="4.85546875" style="1" customWidth="1"/>
    <col min="2026" max="2026" width="21.5703125" style="1" bestFit="1" customWidth="1"/>
    <col min="2027" max="2027" width="15.85546875" style="1" bestFit="1" customWidth="1"/>
    <col min="2028" max="2028" width="5.85546875" style="1" customWidth="1"/>
    <col min="2029" max="2030" width="8" style="1" bestFit="1" customWidth="1"/>
    <col min="2031" max="2037" width="5.7109375" style="1" bestFit="1" customWidth="1"/>
    <col min="2038" max="2038" width="10.28515625" style="1" bestFit="1" customWidth="1"/>
    <col min="2039" max="2039" width="8.140625" style="1" bestFit="1" customWidth="1"/>
    <col min="2040" max="2040" width="8.85546875" style="1" bestFit="1" customWidth="1"/>
    <col min="2041" max="2041" width="8.5703125" style="1" bestFit="1" customWidth="1"/>
    <col min="2042" max="2043" width="11" style="1" bestFit="1" customWidth="1"/>
    <col min="2044" max="2044" width="8" style="1" bestFit="1" customWidth="1"/>
    <col min="2045" max="2046" width="10" style="1" customWidth="1"/>
    <col min="2047" max="2048" width="6" style="1" bestFit="1" customWidth="1"/>
    <col min="2049" max="2050" width="9.140625" style="1"/>
    <col min="2051" max="2051" width="9.85546875" style="1" bestFit="1" customWidth="1"/>
    <col min="2052" max="2280" width="9.140625" style="1"/>
    <col min="2281" max="2281" width="4.85546875" style="1" customWidth="1"/>
    <col min="2282" max="2282" width="21.5703125" style="1" bestFit="1" customWidth="1"/>
    <col min="2283" max="2283" width="15.85546875" style="1" bestFit="1" customWidth="1"/>
    <col min="2284" max="2284" width="5.85546875" style="1" customWidth="1"/>
    <col min="2285" max="2286" width="8" style="1" bestFit="1" customWidth="1"/>
    <col min="2287" max="2293" width="5.7109375" style="1" bestFit="1" customWidth="1"/>
    <col min="2294" max="2294" width="10.28515625" style="1" bestFit="1" customWidth="1"/>
    <col min="2295" max="2295" width="8.140625" style="1" bestFit="1" customWidth="1"/>
    <col min="2296" max="2296" width="8.85546875" style="1" bestFit="1" customWidth="1"/>
    <col min="2297" max="2297" width="8.5703125" style="1" bestFit="1" customWidth="1"/>
    <col min="2298" max="2299" width="11" style="1" bestFit="1" customWidth="1"/>
    <col min="2300" max="2300" width="8" style="1" bestFit="1" customWidth="1"/>
    <col min="2301" max="2302" width="10" style="1" customWidth="1"/>
    <col min="2303" max="2304" width="6" style="1" bestFit="1" customWidth="1"/>
    <col min="2305" max="2306" width="9.140625" style="1"/>
    <col min="2307" max="2307" width="9.85546875" style="1" bestFit="1" customWidth="1"/>
    <col min="2308" max="2536" width="9.140625" style="1"/>
    <col min="2537" max="2537" width="4.85546875" style="1" customWidth="1"/>
    <col min="2538" max="2538" width="21.5703125" style="1" bestFit="1" customWidth="1"/>
    <col min="2539" max="2539" width="15.85546875" style="1" bestFit="1" customWidth="1"/>
    <col min="2540" max="2540" width="5.85546875" style="1" customWidth="1"/>
    <col min="2541" max="2542" width="8" style="1" bestFit="1" customWidth="1"/>
    <col min="2543" max="2549" width="5.7109375" style="1" bestFit="1" customWidth="1"/>
    <col min="2550" max="2550" width="10.28515625" style="1" bestFit="1" customWidth="1"/>
    <col min="2551" max="2551" width="8.140625" style="1" bestFit="1" customWidth="1"/>
    <col min="2552" max="2552" width="8.85546875" style="1" bestFit="1" customWidth="1"/>
    <col min="2553" max="2553" width="8.5703125" style="1" bestFit="1" customWidth="1"/>
    <col min="2554" max="2555" width="11" style="1" bestFit="1" customWidth="1"/>
    <col min="2556" max="2556" width="8" style="1" bestFit="1" customWidth="1"/>
    <col min="2557" max="2558" width="10" style="1" customWidth="1"/>
    <col min="2559" max="2560" width="6" style="1" bestFit="1" customWidth="1"/>
    <col min="2561" max="2562" width="9.140625" style="1"/>
    <col min="2563" max="2563" width="9.85546875" style="1" bestFit="1" customWidth="1"/>
    <col min="2564" max="2792" width="9.140625" style="1"/>
    <col min="2793" max="2793" width="4.85546875" style="1" customWidth="1"/>
    <col min="2794" max="2794" width="21.5703125" style="1" bestFit="1" customWidth="1"/>
    <col min="2795" max="2795" width="15.85546875" style="1" bestFit="1" customWidth="1"/>
    <col min="2796" max="2796" width="5.85546875" style="1" customWidth="1"/>
    <col min="2797" max="2798" width="8" style="1" bestFit="1" customWidth="1"/>
    <col min="2799" max="2805" width="5.7109375" style="1" bestFit="1" customWidth="1"/>
    <col min="2806" max="2806" width="10.28515625" style="1" bestFit="1" customWidth="1"/>
    <col min="2807" max="2807" width="8.140625" style="1" bestFit="1" customWidth="1"/>
    <col min="2808" max="2808" width="8.85546875" style="1" bestFit="1" customWidth="1"/>
    <col min="2809" max="2809" width="8.5703125" style="1" bestFit="1" customWidth="1"/>
    <col min="2810" max="2811" width="11" style="1" bestFit="1" customWidth="1"/>
    <col min="2812" max="2812" width="8" style="1" bestFit="1" customWidth="1"/>
    <col min="2813" max="2814" width="10" style="1" customWidth="1"/>
    <col min="2815" max="2816" width="6" style="1" bestFit="1" customWidth="1"/>
    <col min="2817" max="2818" width="9.140625" style="1"/>
    <col min="2819" max="2819" width="9.85546875" style="1" bestFit="1" customWidth="1"/>
    <col min="2820" max="3048" width="9.140625" style="1"/>
    <col min="3049" max="3049" width="4.85546875" style="1" customWidth="1"/>
    <col min="3050" max="3050" width="21.5703125" style="1" bestFit="1" customWidth="1"/>
    <col min="3051" max="3051" width="15.85546875" style="1" bestFit="1" customWidth="1"/>
    <col min="3052" max="3052" width="5.85546875" style="1" customWidth="1"/>
    <col min="3053" max="3054" width="8" style="1" bestFit="1" customWidth="1"/>
    <col min="3055" max="3061" width="5.7109375" style="1" bestFit="1" customWidth="1"/>
    <col min="3062" max="3062" width="10.28515625" style="1" bestFit="1" customWidth="1"/>
    <col min="3063" max="3063" width="8.140625" style="1" bestFit="1" customWidth="1"/>
    <col min="3064" max="3064" width="8.85546875" style="1" bestFit="1" customWidth="1"/>
    <col min="3065" max="3065" width="8.5703125" style="1" bestFit="1" customWidth="1"/>
    <col min="3066" max="3067" width="11" style="1" bestFit="1" customWidth="1"/>
    <col min="3068" max="3068" width="8" style="1" bestFit="1" customWidth="1"/>
    <col min="3069" max="3070" width="10" style="1" customWidth="1"/>
    <col min="3071" max="3072" width="6" style="1" bestFit="1" customWidth="1"/>
    <col min="3073" max="3074" width="9.140625" style="1"/>
    <col min="3075" max="3075" width="9.85546875" style="1" bestFit="1" customWidth="1"/>
    <col min="3076" max="3304" width="9.140625" style="1"/>
    <col min="3305" max="3305" width="4.85546875" style="1" customWidth="1"/>
    <col min="3306" max="3306" width="21.5703125" style="1" bestFit="1" customWidth="1"/>
    <col min="3307" max="3307" width="15.85546875" style="1" bestFit="1" customWidth="1"/>
    <col min="3308" max="3308" width="5.85546875" style="1" customWidth="1"/>
    <col min="3309" max="3310" width="8" style="1" bestFit="1" customWidth="1"/>
    <col min="3311" max="3317" width="5.7109375" style="1" bestFit="1" customWidth="1"/>
    <col min="3318" max="3318" width="10.28515625" style="1" bestFit="1" customWidth="1"/>
    <col min="3319" max="3319" width="8.140625" style="1" bestFit="1" customWidth="1"/>
    <col min="3320" max="3320" width="8.85546875" style="1" bestFit="1" customWidth="1"/>
    <col min="3321" max="3321" width="8.5703125" style="1" bestFit="1" customWidth="1"/>
    <col min="3322" max="3323" width="11" style="1" bestFit="1" customWidth="1"/>
    <col min="3324" max="3324" width="8" style="1" bestFit="1" customWidth="1"/>
    <col min="3325" max="3326" width="10" style="1" customWidth="1"/>
    <col min="3327" max="3328" width="6" style="1" bestFit="1" customWidth="1"/>
    <col min="3329" max="3330" width="9.140625" style="1"/>
    <col min="3331" max="3331" width="9.85546875" style="1" bestFit="1" customWidth="1"/>
    <col min="3332" max="3560" width="9.140625" style="1"/>
    <col min="3561" max="3561" width="4.85546875" style="1" customWidth="1"/>
    <col min="3562" max="3562" width="21.5703125" style="1" bestFit="1" customWidth="1"/>
    <col min="3563" max="3563" width="15.85546875" style="1" bestFit="1" customWidth="1"/>
    <col min="3564" max="3564" width="5.85546875" style="1" customWidth="1"/>
    <col min="3565" max="3566" width="8" style="1" bestFit="1" customWidth="1"/>
    <col min="3567" max="3573" width="5.7109375" style="1" bestFit="1" customWidth="1"/>
    <col min="3574" max="3574" width="10.28515625" style="1" bestFit="1" customWidth="1"/>
    <col min="3575" max="3575" width="8.140625" style="1" bestFit="1" customWidth="1"/>
    <col min="3576" max="3576" width="8.85546875" style="1" bestFit="1" customWidth="1"/>
    <col min="3577" max="3577" width="8.5703125" style="1" bestFit="1" customWidth="1"/>
    <col min="3578" max="3579" width="11" style="1" bestFit="1" customWidth="1"/>
    <col min="3580" max="3580" width="8" style="1" bestFit="1" customWidth="1"/>
    <col min="3581" max="3582" width="10" style="1" customWidth="1"/>
    <col min="3583" max="3584" width="6" style="1" bestFit="1" customWidth="1"/>
    <col min="3585" max="3586" width="9.140625" style="1"/>
    <col min="3587" max="3587" width="9.85546875" style="1" bestFit="1" customWidth="1"/>
    <col min="3588" max="3816" width="9.140625" style="1"/>
    <col min="3817" max="3817" width="4.85546875" style="1" customWidth="1"/>
    <col min="3818" max="3818" width="21.5703125" style="1" bestFit="1" customWidth="1"/>
    <col min="3819" max="3819" width="15.85546875" style="1" bestFit="1" customWidth="1"/>
    <col min="3820" max="3820" width="5.85546875" style="1" customWidth="1"/>
    <col min="3821" max="3822" width="8" style="1" bestFit="1" customWidth="1"/>
    <col min="3823" max="3829" width="5.7109375" style="1" bestFit="1" customWidth="1"/>
    <col min="3830" max="3830" width="10.28515625" style="1" bestFit="1" customWidth="1"/>
    <col min="3831" max="3831" width="8.140625" style="1" bestFit="1" customWidth="1"/>
    <col min="3832" max="3832" width="8.85546875" style="1" bestFit="1" customWidth="1"/>
    <col min="3833" max="3833" width="8.5703125" style="1" bestFit="1" customWidth="1"/>
    <col min="3834" max="3835" width="11" style="1" bestFit="1" customWidth="1"/>
    <col min="3836" max="3836" width="8" style="1" bestFit="1" customWidth="1"/>
    <col min="3837" max="3838" width="10" style="1" customWidth="1"/>
    <col min="3839" max="3840" width="6" style="1" bestFit="1" customWidth="1"/>
    <col min="3841" max="3842" width="9.140625" style="1"/>
    <col min="3843" max="3843" width="9.85546875" style="1" bestFit="1" customWidth="1"/>
    <col min="3844" max="4072" width="9.140625" style="1"/>
    <col min="4073" max="4073" width="4.85546875" style="1" customWidth="1"/>
    <col min="4074" max="4074" width="21.5703125" style="1" bestFit="1" customWidth="1"/>
    <col min="4075" max="4075" width="15.85546875" style="1" bestFit="1" customWidth="1"/>
    <col min="4076" max="4076" width="5.85546875" style="1" customWidth="1"/>
    <col min="4077" max="4078" width="8" style="1" bestFit="1" customWidth="1"/>
    <col min="4079" max="4085" width="5.7109375" style="1" bestFit="1" customWidth="1"/>
    <col min="4086" max="4086" width="10.28515625" style="1" bestFit="1" customWidth="1"/>
    <col min="4087" max="4087" width="8.140625" style="1" bestFit="1" customWidth="1"/>
    <col min="4088" max="4088" width="8.85546875" style="1" bestFit="1" customWidth="1"/>
    <col min="4089" max="4089" width="8.5703125" style="1" bestFit="1" customWidth="1"/>
    <col min="4090" max="4091" width="11" style="1" bestFit="1" customWidth="1"/>
    <col min="4092" max="4092" width="8" style="1" bestFit="1" customWidth="1"/>
    <col min="4093" max="4094" width="10" style="1" customWidth="1"/>
    <col min="4095" max="4096" width="6" style="1" bestFit="1" customWidth="1"/>
    <col min="4097" max="4098" width="9.140625" style="1"/>
    <col min="4099" max="4099" width="9.85546875" style="1" bestFit="1" customWidth="1"/>
    <col min="4100" max="4328" width="9.140625" style="1"/>
    <col min="4329" max="4329" width="4.85546875" style="1" customWidth="1"/>
    <col min="4330" max="4330" width="21.5703125" style="1" bestFit="1" customWidth="1"/>
    <col min="4331" max="4331" width="15.85546875" style="1" bestFit="1" customWidth="1"/>
    <col min="4332" max="4332" width="5.85546875" style="1" customWidth="1"/>
    <col min="4333" max="4334" width="8" style="1" bestFit="1" customWidth="1"/>
    <col min="4335" max="4341" width="5.7109375" style="1" bestFit="1" customWidth="1"/>
    <col min="4342" max="4342" width="10.28515625" style="1" bestFit="1" customWidth="1"/>
    <col min="4343" max="4343" width="8.140625" style="1" bestFit="1" customWidth="1"/>
    <col min="4344" max="4344" width="8.85546875" style="1" bestFit="1" customWidth="1"/>
    <col min="4345" max="4345" width="8.5703125" style="1" bestFit="1" customWidth="1"/>
    <col min="4346" max="4347" width="11" style="1" bestFit="1" customWidth="1"/>
    <col min="4348" max="4348" width="8" style="1" bestFit="1" customWidth="1"/>
    <col min="4349" max="4350" width="10" style="1" customWidth="1"/>
    <col min="4351" max="4352" width="6" style="1" bestFit="1" customWidth="1"/>
    <col min="4353" max="4354" width="9.140625" style="1"/>
    <col min="4355" max="4355" width="9.85546875" style="1" bestFit="1" customWidth="1"/>
    <col min="4356" max="4584" width="9.140625" style="1"/>
    <col min="4585" max="4585" width="4.85546875" style="1" customWidth="1"/>
    <col min="4586" max="4586" width="21.5703125" style="1" bestFit="1" customWidth="1"/>
    <col min="4587" max="4587" width="15.85546875" style="1" bestFit="1" customWidth="1"/>
    <col min="4588" max="4588" width="5.85546875" style="1" customWidth="1"/>
    <col min="4589" max="4590" width="8" style="1" bestFit="1" customWidth="1"/>
    <col min="4591" max="4597" width="5.7109375" style="1" bestFit="1" customWidth="1"/>
    <col min="4598" max="4598" width="10.28515625" style="1" bestFit="1" customWidth="1"/>
    <col min="4599" max="4599" width="8.140625" style="1" bestFit="1" customWidth="1"/>
    <col min="4600" max="4600" width="8.85546875" style="1" bestFit="1" customWidth="1"/>
    <col min="4601" max="4601" width="8.5703125" style="1" bestFit="1" customWidth="1"/>
    <col min="4602" max="4603" width="11" style="1" bestFit="1" customWidth="1"/>
    <col min="4604" max="4604" width="8" style="1" bestFit="1" customWidth="1"/>
    <col min="4605" max="4606" width="10" style="1" customWidth="1"/>
    <col min="4607" max="4608" width="6" style="1" bestFit="1" customWidth="1"/>
    <col min="4609" max="4610" width="9.140625" style="1"/>
    <col min="4611" max="4611" width="9.85546875" style="1" bestFit="1" customWidth="1"/>
    <col min="4612" max="4840" width="9.140625" style="1"/>
    <col min="4841" max="4841" width="4.85546875" style="1" customWidth="1"/>
    <col min="4842" max="4842" width="21.5703125" style="1" bestFit="1" customWidth="1"/>
    <col min="4843" max="4843" width="15.85546875" style="1" bestFit="1" customWidth="1"/>
    <col min="4844" max="4844" width="5.85546875" style="1" customWidth="1"/>
    <col min="4845" max="4846" width="8" style="1" bestFit="1" customWidth="1"/>
    <col min="4847" max="4853" width="5.7109375" style="1" bestFit="1" customWidth="1"/>
    <col min="4854" max="4854" width="10.28515625" style="1" bestFit="1" customWidth="1"/>
    <col min="4855" max="4855" width="8.140625" style="1" bestFit="1" customWidth="1"/>
    <col min="4856" max="4856" width="8.85546875" style="1" bestFit="1" customWidth="1"/>
    <col min="4857" max="4857" width="8.5703125" style="1" bestFit="1" customWidth="1"/>
    <col min="4858" max="4859" width="11" style="1" bestFit="1" customWidth="1"/>
    <col min="4860" max="4860" width="8" style="1" bestFit="1" customWidth="1"/>
    <col min="4861" max="4862" width="10" style="1" customWidth="1"/>
    <col min="4863" max="4864" width="6" style="1" bestFit="1" customWidth="1"/>
    <col min="4865" max="4866" width="9.140625" style="1"/>
    <col min="4867" max="4867" width="9.85546875" style="1" bestFit="1" customWidth="1"/>
    <col min="4868" max="5096" width="9.140625" style="1"/>
    <col min="5097" max="5097" width="4.85546875" style="1" customWidth="1"/>
    <col min="5098" max="5098" width="21.5703125" style="1" bestFit="1" customWidth="1"/>
    <col min="5099" max="5099" width="15.85546875" style="1" bestFit="1" customWidth="1"/>
    <col min="5100" max="5100" width="5.85546875" style="1" customWidth="1"/>
    <col min="5101" max="5102" width="8" style="1" bestFit="1" customWidth="1"/>
    <col min="5103" max="5109" width="5.7109375" style="1" bestFit="1" customWidth="1"/>
    <col min="5110" max="5110" width="10.28515625" style="1" bestFit="1" customWidth="1"/>
    <col min="5111" max="5111" width="8.140625" style="1" bestFit="1" customWidth="1"/>
    <col min="5112" max="5112" width="8.85546875" style="1" bestFit="1" customWidth="1"/>
    <col min="5113" max="5113" width="8.5703125" style="1" bestFit="1" customWidth="1"/>
    <col min="5114" max="5115" width="11" style="1" bestFit="1" customWidth="1"/>
    <col min="5116" max="5116" width="8" style="1" bestFit="1" customWidth="1"/>
    <col min="5117" max="5118" width="10" style="1" customWidth="1"/>
    <col min="5119" max="5120" width="6" style="1" bestFit="1" customWidth="1"/>
    <col min="5121" max="5122" width="9.140625" style="1"/>
    <col min="5123" max="5123" width="9.85546875" style="1" bestFit="1" customWidth="1"/>
    <col min="5124" max="5352" width="9.140625" style="1"/>
    <col min="5353" max="5353" width="4.85546875" style="1" customWidth="1"/>
    <col min="5354" max="5354" width="21.5703125" style="1" bestFit="1" customWidth="1"/>
    <col min="5355" max="5355" width="15.85546875" style="1" bestFit="1" customWidth="1"/>
    <col min="5356" max="5356" width="5.85546875" style="1" customWidth="1"/>
    <col min="5357" max="5358" width="8" style="1" bestFit="1" customWidth="1"/>
    <col min="5359" max="5365" width="5.7109375" style="1" bestFit="1" customWidth="1"/>
    <col min="5366" max="5366" width="10.28515625" style="1" bestFit="1" customWidth="1"/>
    <col min="5367" max="5367" width="8.140625" style="1" bestFit="1" customWidth="1"/>
    <col min="5368" max="5368" width="8.85546875" style="1" bestFit="1" customWidth="1"/>
    <col min="5369" max="5369" width="8.5703125" style="1" bestFit="1" customWidth="1"/>
    <col min="5370" max="5371" width="11" style="1" bestFit="1" customWidth="1"/>
    <col min="5372" max="5372" width="8" style="1" bestFit="1" customWidth="1"/>
    <col min="5373" max="5374" width="10" style="1" customWidth="1"/>
    <col min="5375" max="5376" width="6" style="1" bestFit="1" customWidth="1"/>
    <col min="5377" max="5378" width="9.140625" style="1"/>
    <col min="5379" max="5379" width="9.85546875" style="1" bestFit="1" customWidth="1"/>
    <col min="5380" max="5608" width="9.140625" style="1"/>
    <col min="5609" max="5609" width="4.85546875" style="1" customWidth="1"/>
    <col min="5610" max="5610" width="21.5703125" style="1" bestFit="1" customWidth="1"/>
    <col min="5611" max="5611" width="15.85546875" style="1" bestFit="1" customWidth="1"/>
    <col min="5612" max="5612" width="5.85546875" style="1" customWidth="1"/>
    <col min="5613" max="5614" width="8" style="1" bestFit="1" customWidth="1"/>
    <col min="5615" max="5621" width="5.7109375" style="1" bestFit="1" customWidth="1"/>
    <col min="5622" max="5622" width="10.28515625" style="1" bestFit="1" customWidth="1"/>
    <col min="5623" max="5623" width="8.140625" style="1" bestFit="1" customWidth="1"/>
    <col min="5624" max="5624" width="8.85546875" style="1" bestFit="1" customWidth="1"/>
    <col min="5625" max="5625" width="8.5703125" style="1" bestFit="1" customWidth="1"/>
    <col min="5626" max="5627" width="11" style="1" bestFit="1" customWidth="1"/>
    <col min="5628" max="5628" width="8" style="1" bestFit="1" customWidth="1"/>
    <col min="5629" max="5630" width="10" style="1" customWidth="1"/>
    <col min="5631" max="5632" width="6" style="1" bestFit="1" customWidth="1"/>
    <col min="5633" max="5634" width="9.140625" style="1"/>
    <col min="5635" max="5635" width="9.85546875" style="1" bestFit="1" customWidth="1"/>
    <col min="5636" max="5864" width="9.140625" style="1"/>
    <col min="5865" max="5865" width="4.85546875" style="1" customWidth="1"/>
    <col min="5866" max="5866" width="21.5703125" style="1" bestFit="1" customWidth="1"/>
    <col min="5867" max="5867" width="15.85546875" style="1" bestFit="1" customWidth="1"/>
    <col min="5868" max="5868" width="5.85546875" style="1" customWidth="1"/>
    <col min="5869" max="5870" width="8" style="1" bestFit="1" customWidth="1"/>
    <col min="5871" max="5877" width="5.7109375" style="1" bestFit="1" customWidth="1"/>
    <col min="5878" max="5878" width="10.28515625" style="1" bestFit="1" customWidth="1"/>
    <col min="5879" max="5879" width="8.140625" style="1" bestFit="1" customWidth="1"/>
    <col min="5880" max="5880" width="8.85546875" style="1" bestFit="1" customWidth="1"/>
    <col min="5881" max="5881" width="8.5703125" style="1" bestFit="1" customWidth="1"/>
    <col min="5882" max="5883" width="11" style="1" bestFit="1" customWidth="1"/>
    <col min="5884" max="5884" width="8" style="1" bestFit="1" customWidth="1"/>
    <col min="5885" max="5886" width="10" style="1" customWidth="1"/>
    <col min="5887" max="5888" width="6" style="1" bestFit="1" customWidth="1"/>
    <col min="5889" max="5890" width="9.140625" style="1"/>
    <col min="5891" max="5891" width="9.85546875" style="1" bestFit="1" customWidth="1"/>
    <col min="5892" max="6120" width="9.140625" style="1"/>
    <col min="6121" max="6121" width="4.85546875" style="1" customWidth="1"/>
    <col min="6122" max="6122" width="21.5703125" style="1" bestFit="1" customWidth="1"/>
    <col min="6123" max="6123" width="15.85546875" style="1" bestFit="1" customWidth="1"/>
    <col min="6124" max="6124" width="5.85546875" style="1" customWidth="1"/>
    <col min="6125" max="6126" width="8" style="1" bestFit="1" customWidth="1"/>
    <col min="6127" max="6133" width="5.7109375" style="1" bestFit="1" customWidth="1"/>
    <col min="6134" max="6134" width="10.28515625" style="1" bestFit="1" customWidth="1"/>
    <col min="6135" max="6135" width="8.140625" style="1" bestFit="1" customWidth="1"/>
    <col min="6136" max="6136" width="8.85546875" style="1" bestFit="1" customWidth="1"/>
    <col min="6137" max="6137" width="8.5703125" style="1" bestFit="1" customWidth="1"/>
    <col min="6138" max="6139" width="11" style="1" bestFit="1" customWidth="1"/>
    <col min="6140" max="6140" width="8" style="1" bestFit="1" customWidth="1"/>
    <col min="6141" max="6142" width="10" style="1" customWidth="1"/>
    <col min="6143" max="6144" width="6" style="1" bestFit="1" customWidth="1"/>
    <col min="6145" max="6146" width="9.140625" style="1"/>
    <col min="6147" max="6147" width="9.85546875" style="1" bestFit="1" customWidth="1"/>
    <col min="6148" max="6376" width="9.140625" style="1"/>
    <col min="6377" max="6377" width="4.85546875" style="1" customWidth="1"/>
    <col min="6378" max="6378" width="21.5703125" style="1" bestFit="1" customWidth="1"/>
    <col min="6379" max="6379" width="15.85546875" style="1" bestFit="1" customWidth="1"/>
    <col min="6380" max="6380" width="5.85546875" style="1" customWidth="1"/>
    <col min="6381" max="6382" width="8" style="1" bestFit="1" customWidth="1"/>
    <col min="6383" max="6389" width="5.7109375" style="1" bestFit="1" customWidth="1"/>
    <col min="6390" max="6390" width="10.28515625" style="1" bestFit="1" customWidth="1"/>
    <col min="6391" max="6391" width="8.140625" style="1" bestFit="1" customWidth="1"/>
    <col min="6392" max="6392" width="8.85546875" style="1" bestFit="1" customWidth="1"/>
    <col min="6393" max="6393" width="8.5703125" style="1" bestFit="1" customWidth="1"/>
    <col min="6394" max="6395" width="11" style="1" bestFit="1" customWidth="1"/>
    <col min="6396" max="6396" width="8" style="1" bestFit="1" customWidth="1"/>
    <col min="6397" max="6398" width="10" style="1" customWidth="1"/>
    <col min="6399" max="6400" width="6" style="1" bestFit="1" customWidth="1"/>
    <col min="6401" max="6402" width="9.140625" style="1"/>
    <col min="6403" max="6403" width="9.85546875" style="1" bestFit="1" customWidth="1"/>
    <col min="6404" max="6632" width="9.140625" style="1"/>
    <col min="6633" max="6633" width="4.85546875" style="1" customWidth="1"/>
    <col min="6634" max="6634" width="21.5703125" style="1" bestFit="1" customWidth="1"/>
    <col min="6635" max="6635" width="15.85546875" style="1" bestFit="1" customWidth="1"/>
    <col min="6636" max="6636" width="5.85546875" style="1" customWidth="1"/>
    <col min="6637" max="6638" width="8" style="1" bestFit="1" customWidth="1"/>
    <col min="6639" max="6645" width="5.7109375" style="1" bestFit="1" customWidth="1"/>
    <col min="6646" max="6646" width="10.28515625" style="1" bestFit="1" customWidth="1"/>
    <col min="6647" max="6647" width="8.140625" style="1" bestFit="1" customWidth="1"/>
    <col min="6648" max="6648" width="8.85546875" style="1" bestFit="1" customWidth="1"/>
    <col min="6649" max="6649" width="8.5703125" style="1" bestFit="1" customWidth="1"/>
    <col min="6650" max="6651" width="11" style="1" bestFit="1" customWidth="1"/>
    <col min="6652" max="6652" width="8" style="1" bestFit="1" customWidth="1"/>
    <col min="6653" max="6654" width="10" style="1" customWidth="1"/>
    <col min="6655" max="6656" width="6" style="1" bestFit="1" customWidth="1"/>
    <col min="6657" max="6658" width="9.140625" style="1"/>
    <col min="6659" max="6659" width="9.85546875" style="1" bestFit="1" customWidth="1"/>
    <col min="6660" max="6888" width="9.140625" style="1"/>
    <col min="6889" max="6889" width="4.85546875" style="1" customWidth="1"/>
    <col min="6890" max="6890" width="21.5703125" style="1" bestFit="1" customWidth="1"/>
    <col min="6891" max="6891" width="15.85546875" style="1" bestFit="1" customWidth="1"/>
    <col min="6892" max="6892" width="5.85546875" style="1" customWidth="1"/>
    <col min="6893" max="6894" width="8" style="1" bestFit="1" customWidth="1"/>
    <col min="6895" max="6901" width="5.7109375" style="1" bestFit="1" customWidth="1"/>
    <col min="6902" max="6902" width="10.28515625" style="1" bestFit="1" customWidth="1"/>
    <col min="6903" max="6903" width="8.140625" style="1" bestFit="1" customWidth="1"/>
    <col min="6904" max="6904" width="8.85546875" style="1" bestFit="1" customWidth="1"/>
    <col min="6905" max="6905" width="8.5703125" style="1" bestFit="1" customWidth="1"/>
    <col min="6906" max="6907" width="11" style="1" bestFit="1" customWidth="1"/>
    <col min="6908" max="6908" width="8" style="1" bestFit="1" customWidth="1"/>
    <col min="6909" max="6910" width="10" style="1" customWidth="1"/>
    <col min="6911" max="6912" width="6" style="1" bestFit="1" customWidth="1"/>
    <col min="6913" max="6914" width="9.140625" style="1"/>
    <col min="6915" max="6915" width="9.85546875" style="1" bestFit="1" customWidth="1"/>
    <col min="6916" max="7144" width="9.140625" style="1"/>
    <col min="7145" max="7145" width="4.85546875" style="1" customWidth="1"/>
    <col min="7146" max="7146" width="21.5703125" style="1" bestFit="1" customWidth="1"/>
    <col min="7147" max="7147" width="15.85546875" style="1" bestFit="1" customWidth="1"/>
    <col min="7148" max="7148" width="5.85546875" style="1" customWidth="1"/>
    <col min="7149" max="7150" width="8" style="1" bestFit="1" customWidth="1"/>
    <col min="7151" max="7157" width="5.7109375" style="1" bestFit="1" customWidth="1"/>
    <col min="7158" max="7158" width="10.28515625" style="1" bestFit="1" customWidth="1"/>
    <col min="7159" max="7159" width="8.140625" style="1" bestFit="1" customWidth="1"/>
    <col min="7160" max="7160" width="8.85546875" style="1" bestFit="1" customWidth="1"/>
    <col min="7161" max="7161" width="8.5703125" style="1" bestFit="1" customWidth="1"/>
    <col min="7162" max="7163" width="11" style="1" bestFit="1" customWidth="1"/>
    <col min="7164" max="7164" width="8" style="1" bestFit="1" customWidth="1"/>
    <col min="7165" max="7166" width="10" style="1" customWidth="1"/>
    <col min="7167" max="7168" width="6" style="1" bestFit="1" customWidth="1"/>
    <col min="7169" max="7170" width="9.140625" style="1"/>
    <col min="7171" max="7171" width="9.85546875" style="1" bestFit="1" customWidth="1"/>
    <col min="7172" max="7400" width="9.140625" style="1"/>
    <col min="7401" max="7401" width="4.85546875" style="1" customWidth="1"/>
    <col min="7402" max="7402" width="21.5703125" style="1" bestFit="1" customWidth="1"/>
    <col min="7403" max="7403" width="15.85546875" style="1" bestFit="1" customWidth="1"/>
    <col min="7404" max="7404" width="5.85546875" style="1" customWidth="1"/>
    <col min="7405" max="7406" width="8" style="1" bestFit="1" customWidth="1"/>
    <col min="7407" max="7413" width="5.7109375" style="1" bestFit="1" customWidth="1"/>
    <col min="7414" max="7414" width="10.28515625" style="1" bestFit="1" customWidth="1"/>
    <col min="7415" max="7415" width="8.140625" style="1" bestFit="1" customWidth="1"/>
    <col min="7416" max="7416" width="8.85546875" style="1" bestFit="1" customWidth="1"/>
    <col min="7417" max="7417" width="8.5703125" style="1" bestFit="1" customWidth="1"/>
    <col min="7418" max="7419" width="11" style="1" bestFit="1" customWidth="1"/>
    <col min="7420" max="7420" width="8" style="1" bestFit="1" customWidth="1"/>
    <col min="7421" max="7422" width="10" style="1" customWidth="1"/>
    <col min="7423" max="7424" width="6" style="1" bestFit="1" customWidth="1"/>
    <col min="7425" max="7426" width="9.140625" style="1"/>
    <col min="7427" max="7427" width="9.85546875" style="1" bestFit="1" customWidth="1"/>
    <col min="7428" max="7656" width="9.140625" style="1"/>
    <col min="7657" max="7657" width="4.85546875" style="1" customWidth="1"/>
    <col min="7658" max="7658" width="21.5703125" style="1" bestFit="1" customWidth="1"/>
    <col min="7659" max="7659" width="15.85546875" style="1" bestFit="1" customWidth="1"/>
    <col min="7660" max="7660" width="5.85546875" style="1" customWidth="1"/>
    <col min="7661" max="7662" width="8" style="1" bestFit="1" customWidth="1"/>
    <col min="7663" max="7669" width="5.7109375" style="1" bestFit="1" customWidth="1"/>
    <col min="7670" max="7670" width="10.28515625" style="1" bestFit="1" customWidth="1"/>
    <col min="7671" max="7671" width="8.140625" style="1" bestFit="1" customWidth="1"/>
    <col min="7672" max="7672" width="8.85546875" style="1" bestFit="1" customWidth="1"/>
    <col min="7673" max="7673" width="8.5703125" style="1" bestFit="1" customWidth="1"/>
    <col min="7674" max="7675" width="11" style="1" bestFit="1" customWidth="1"/>
    <col min="7676" max="7676" width="8" style="1" bestFit="1" customWidth="1"/>
    <col min="7677" max="7678" width="10" style="1" customWidth="1"/>
    <col min="7679" max="7680" width="6" style="1" bestFit="1" customWidth="1"/>
    <col min="7681" max="7682" width="9.140625" style="1"/>
    <col min="7683" max="7683" width="9.85546875" style="1" bestFit="1" customWidth="1"/>
    <col min="7684" max="7912" width="9.140625" style="1"/>
    <col min="7913" max="7913" width="4.85546875" style="1" customWidth="1"/>
    <col min="7914" max="7914" width="21.5703125" style="1" bestFit="1" customWidth="1"/>
    <col min="7915" max="7915" width="15.85546875" style="1" bestFit="1" customWidth="1"/>
    <col min="7916" max="7916" width="5.85546875" style="1" customWidth="1"/>
    <col min="7917" max="7918" width="8" style="1" bestFit="1" customWidth="1"/>
    <col min="7919" max="7925" width="5.7109375" style="1" bestFit="1" customWidth="1"/>
    <col min="7926" max="7926" width="10.28515625" style="1" bestFit="1" customWidth="1"/>
    <col min="7927" max="7927" width="8.140625" style="1" bestFit="1" customWidth="1"/>
    <col min="7928" max="7928" width="8.85546875" style="1" bestFit="1" customWidth="1"/>
    <col min="7929" max="7929" width="8.5703125" style="1" bestFit="1" customWidth="1"/>
    <col min="7930" max="7931" width="11" style="1" bestFit="1" customWidth="1"/>
    <col min="7932" max="7932" width="8" style="1" bestFit="1" customWidth="1"/>
    <col min="7933" max="7934" width="10" style="1" customWidth="1"/>
    <col min="7935" max="7936" width="6" style="1" bestFit="1" customWidth="1"/>
    <col min="7937" max="7938" width="9.140625" style="1"/>
    <col min="7939" max="7939" width="9.85546875" style="1" bestFit="1" customWidth="1"/>
    <col min="7940" max="8168" width="9.140625" style="1"/>
    <col min="8169" max="8169" width="4.85546875" style="1" customWidth="1"/>
    <col min="8170" max="8170" width="21.5703125" style="1" bestFit="1" customWidth="1"/>
    <col min="8171" max="8171" width="15.85546875" style="1" bestFit="1" customWidth="1"/>
    <col min="8172" max="8172" width="5.85546875" style="1" customWidth="1"/>
    <col min="8173" max="8174" width="8" style="1" bestFit="1" customWidth="1"/>
    <col min="8175" max="8181" width="5.7109375" style="1" bestFit="1" customWidth="1"/>
    <col min="8182" max="8182" width="10.28515625" style="1" bestFit="1" customWidth="1"/>
    <col min="8183" max="8183" width="8.140625" style="1" bestFit="1" customWidth="1"/>
    <col min="8184" max="8184" width="8.85546875" style="1" bestFit="1" customWidth="1"/>
    <col min="8185" max="8185" width="8.5703125" style="1" bestFit="1" customWidth="1"/>
    <col min="8186" max="8187" width="11" style="1" bestFit="1" customWidth="1"/>
    <col min="8188" max="8188" width="8" style="1" bestFit="1" customWidth="1"/>
    <col min="8189" max="8190" width="10" style="1" customWidth="1"/>
    <col min="8191" max="8192" width="6" style="1" bestFit="1" customWidth="1"/>
    <col min="8193" max="8194" width="9.140625" style="1"/>
    <col min="8195" max="8195" width="9.85546875" style="1" bestFit="1" customWidth="1"/>
    <col min="8196" max="8424" width="9.140625" style="1"/>
    <col min="8425" max="8425" width="4.85546875" style="1" customWidth="1"/>
    <col min="8426" max="8426" width="21.5703125" style="1" bestFit="1" customWidth="1"/>
    <col min="8427" max="8427" width="15.85546875" style="1" bestFit="1" customWidth="1"/>
    <col min="8428" max="8428" width="5.85546875" style="1" customWidth="1"/>
    <col min="8429" max="8430" width="8" style="1" bestFit="1" customWidth="1"/>
    <col min="8431" max="8437" width="5.7109375" style="1" bestFit="1" customWidth="1"/>
    <col min="8438" max="8438" width="10.28515625" style="1" bestFit="1" customWidth="1"/>
    <col min="8439" max="8439" width="8.140625" style="1" bestFit="1" customWidth="1"/>
    <col min="8440" max="8440" width="8.85546875" style="1" bestFit="1" customWidth="1"/>
    <col min="8441" max="8441" width="8.5703125" style="1" bestFit="1" customWidth="1"/>
    <col min="8442" max="8443" width="11" style="1" bestFit="1" customWidth="1"/>
    <col min="8444" max="8444" width="8" style="1" bestFit="1" customWidth="1"/>
    <col min="8445" max="8446" width="10" style="1" customWidth="1"/>
    <col min="8447" max="8448" width="6" style="1" bestFit="1" customWidth="1"/>
    <col min="8449" max="8450" width="9.140625" style="1"/>
    <col min="8451" max="8451" width="9.85546875" style="1" bestFit="1" customWidth="1"/>
    <col min="8452" max="8680" width="9.140625" style="1"/>
    <col min="8681" max="8681" width="4.85546875" style="1" customWidth="1"/>
    <col min="8682" max="8682" width="21.5703125" style="1" bestFit="1" customWidth="1"/>
    <col min="8683" max="8683" width="15.85546875" style="1" bestFit="1" customWidth="1"/>
    <col min="8684" max="8684" width="5.85546875" style="1" customWidth="1"/>
    <col min="8685" max="8686" width="8" style="1" bestFit="1" customWidth="1"/>
    <col min="8687" max="8693" width="5.7109375" style="1" bestFit="1" customWidth="1"/>
    <col min="8694" max="8694" width="10.28515625" style="1" bestFit="1" customWidth="1"/>
    <col min="8695" max="8695" width="8.140625" style="1" bestFit="1" customWidth="1"/>
    <col min="8696" max="8696" width="8.85546875" style="1" bestFit="1" customWidth="1"/>
    <col min="8697" max="8697" width="8.5703125" style="1" bestFit="1" customWidth="1"/>
    <col min="8698" max="8699" width="11" style="1" bestFit="1" customWidth="1"/>
    <col min="8700" max="8700" width="8" style="1" bestFit="1" customWidth="1"/>
    <col min="8701" max="8702" width="10" style="1" customWidth="1"/>
    <col min="8703" max="8704" width="6" style="1" bestFit="1" customWidth="1"/>
    <col min="8705" max="8706" width="9.140625" style="1"/>
    <col min="8707" max="8707" width="9.85546875" style="1" bestFit="1" customWidth="1"/>
    <col min="8708" max="8936" width="9.140625" style="1"/>
    <col min="8937" max="8937" width="4.85546875" style="1" customWidth="1"/>
    <col min="8938" max="8938" width="21.5703125" style="1" bestFit="1" customWidth="1"/>
    <col min="8939" max="8939" width="15.85546875" style="1" bestFit="1" customWidth="1"/>
    <col min="8940" max="8940" width="5.85546875" style="1" customWidth="1"/>
    <col min="8941" max="8942" width="8" style="1" bestFit="1" customWidth="1"/>
    <col min="8943" max="8949" width="5.7109375" style="1" bestFit="1" customWidth="1"/>
    <col min="8950" max="8950" width="10.28515625" style="1" bestFit="1" customWidth="1"/>
    <col min="8951" max="8951" width="8.140625" style="1" bestFit="1" customWidth="1"/>
    <col min="8952" max="8952" width="8.85546875" style="1" bestFit="1" customWidth="1"/>
    <col min="8953" max="8953" width="8.5703125" style="1" bestFit="1" customWidth="1"/>
    <col min="8954" max="8955" width="11" style="1" bestFit="1" customWidth="1"/>
    <col min="8956" max="8956" width="8" style="1" bestFit="1" customWidth="1"/>
    <col min="8957" max="8958" width="10" style="1" customWidth="1"/>
    <col min="8959" max="8960" width="6" style="1" bestFit="1" customWidth="1"/>
    <col min="8961" max="8962" width="9.140625" style="1"/>
    <col min="8963" max="8963" width="9.85546875" style="1" bestFit="1" customWidth="1"/>
    <col min="8964" max="9192" width="9.140625" style="1"/>
    <col min="9193" max="9193" width="4.85546875" style="1" customWidth="1"/>
    <col min="9194" max="9194" width="21.5703125" style="1" bestFit="1" customWidth="1"/>
    <col min="9195" max="9195" width="15.85546875" style="1" bestFit="1" customWidth="1"/>
    <col min="9196" max="9196" width="5.85546875" style="1" customWidth="1"/>
    <col min="9197" max="9198" width="8" style="1" bestFit="1" customWidth="1"/>
    <col min="9199" max="9205" width="5.7109375" style="1" bestFit="1" customWidth="1"/>
    <col min="9206" max="9206" width="10.28515625" style="1" bestFit="1" customWidth="1"/>
    <col min="9207" max="9207" width="8.140625" style="1" bestFit="1" customWidth="1"/>
    <col min="9208" max="9208" width="8.85546875" style="1" bestFit="1" customWidth="1"/>
    <col min="9209" max="9209" width="8.5703125" style="1" bestFit="1" customWidth="1"/>
    <col min="9210" max="9211" width="11" style="1" bestFit="1" customWidth="1"/>
    <col min="9212" max="9212" width="8" style="1" bestFit="1" customWidth="1"/>
    <col min="9213" max="9214" width="10" style="1" customWidth="1"/>
    <col min="9215" max="9216" width="6" style="1" bestFit="1" customWidth="1"/>
    <col min="9217" max="9218" width="9.140625" style="1"/>
    <col min="9219" max="9219" width="9.85546875" style="1" bestFit="1" customWidth="1"/>
    <col min="9220" max="9448" width="9.140625" style="1"/>
    <col min="9449" max="9449" width="4.85546875" style="1" customWidth="1"/>
    <col min="9450" max="9450" width="21.5703125" style="1" bestFit="1" customWidth="1"/>
    <col min="9451" max="9451" width="15.85546875" style="1" bestFit="1" customWidth="1"/>
    <col min="9452" max="9452" width="5.85546875" style="1" customWidth="1"/>
    <col min="9453" max="9454" width="8" style="1" bestFit="1" customWidth="1"/>
    <col min="9455" max="9461" width="5.7109375" style="1" bestFit="1" customWidth="1"/>
    <col min="9462" max="9462" width="10.28515625" style="1" bestFit="1" customWidth="1"/>
    <col min="9463" max="9463" width="8.140625" style="1" bestFit="1" customWidth="1"/>
    <col min="9464" max="9464" width="8.85546875" style="1" bestFit="1" customWidth="1"/>
    <col min="9465" max="9465" width="8.5703125" style="1" bestFit="1" customWidth="1"/>
    <col min="9466" max="9467" width="11" style="1" bestFit="1" customWidth="1"/>
    <col min="9468" max="9468" width="8" style="1" bestFit="1" customWidth="1"/>
    <col min="9469" max="9470" width="10" style="1" customWidth="1"/>
    <col min="9471" max="9472" width="6" style="1" bestFit="1" customWidth="1"/>
    <col min="9473" max="9474" width="9.140625" style="1"/>
    <col min="9475" max="9475" width="9.85546875" style="1" bestFit="1" customWidth="1"/>
    <col min="9476" max="9704" width="9.140625" style="1"/>
    <col min="9705" max="9705" width="4.85546875" style="1" customWidth="1"/>
    <col min="9706" max="9706" width="21.5703125" style="1" bestFit="1" customWidth="1"/>
    <col min="9707" max="9707" width="15.85546875" style="1" bestFit="1" customWidth="1"/>
    <col min="9708" max="9708" width="5.85546875" style="1" customWidth="1"/>
    <col min="9709" max="9710" width="8" style="1" bestFit="1" customWidth="1"/>
    <col min="9711" max="9717" width="5.7109375" style="1" bestFit="1" customWidth="1"/>
    <col min="9718" max="9718" width="10.28515625" style="1" bestFit="1" customWidth="1"/>
    <col min="9719" max="9719" width="8.140625" style="1" bestFit="1" customWidth="1"/>
    <col min="9720" max="9720" width="8.85546875" style="1" bestFit="1" customWidth="1"/>
    <col min="9721" max="9721" width="8.5703125" style="1" bestFit="1" customWidth="1"/>
    <col min="9722" max="9723" width="11" style="1" bestFit="1" customWidth="1"/>
    <col min="9724" max="9724" width="8" style="1" bestFit="1" customWidth="1"/>
    <col min="9725" max="9726" width="10" style="1" customWidth="1"/>
    <col min="9727" max="9728" width="6" style="1" bestFit="1" customWidth="1"/>
    <col min="9729" max="9730" width="9.140625" style="1"/>
    <col min="9731" max="9731" width="9.85546875" style="1" bestFit="1" customWidth="1"/>
    <col min="9732" max="9960" width="9.140625" style="1"/>
    <col min="9961" max="9961" width="4.85546875" style="1" customWidth="1"/>
    <col min="9962" max="9962" width="21.5703125" style="1" bestFit="1" customWidth="1"/>
    <col min="9963" max="9963" width="15.85546875" style="1" bestFit="1" customWidth="1"/>
    <col min="9964" max="9964" width="5.85546875" style="1" customWidth="1"/>
    <col min="9965" max="9966" width="8" style="1" bestFit="1" customWidth="1"/>
    <col min="9967" max="9973" width="5.7109375" style="1" bestFit="1" customWidth="1"/>
    <col min="9974" max="9974" width="10.28515625" style="1" bestFit="1" customWidth="1"/>
    <col min="9975" max="9975" width="8.140625" style="1" bestFit="1" customWidth="1"/>
    <col min="9976" max="9976" width="8.85546875" style="1" bestFit="1" customWidth="1"/>
    <col min="9977" max="9977" width="8.5703125" style="1" bestFit="1" customWidth="1"/>
    <col min="9978" max="9979" width="11" style="1" bestFit="1" customWidth="1"/>
    <col min="9980" max="9980" width="8" style="1" bestFit="1" customWidth="1"/>
    <col min="9981" max="9982" width="10" style="1" customWidth="1"/>
    <col min="9983" max="9984" width="6" style="1" bestFit="1" customWidth="1"/>
    <col min="9985" max="9986" width="9.140625" style="1"/>
    <col min="9987" max="9987" width="9.85546875" style="1" bestFit="1" customWidth="1"/>
    <col min="9988" max="10216" width="9.140625" style="1"/>
    <col min="10217" max="10217" width="4.85546875" style="1" customWidth="1"/>
    <col min="10218" max="10218" width="21.5703125" style="1" bestFit="1" customWidth="1"/>
    <col min="10219" max="10219" width="15.85546875" style="1" bestFit="1" customWidth="1"/>
    <col min="10220" max="10220" width="5.85546875" style="1" customWidth="1"/>
    <col min="10221" max="10222" width="8" style="1" bestFit="1" customWidth="1"/>
    <col min="10223" max="10229" width="5.7109375" style="1" bestFit="1" customWidth="1"/>
    <col min="10230" max="10230" width="10.28515625" style="1" bestFit="1" customWidth="1"/>
    <col min="10231" max="10231" width="8.140625" style="1" bestFit="1" customWidth="1"/>
    <col min="10232" max="10232" width="8.85546875" style="1" bestFit="1" customWidth="1"/>
    <col min="10233" max="10233" width="8.5703125" style="1" bestFit="1" customWidth="1"/>
    <col min="10234" max="10235" width="11" style="1" bestFit="1" customWidth="1"/>
    <col min="10236" max="10236" width="8" style="1" bestFit="1" customWidth="1"/>
    <col min="10237" max="10238" width="10" style="1" customWidth="1"/>
    <col min="10239" max="10240" width="6" style="1" bestFit="1" customWidth="1"/>
    <col min="10241" max="10242" width="9.140625" style="1"/>
    <col min="10243" max="10243" width="9.85546875" style="1" bestFit="1" customWidth="1"/>
    <col min="10244" max="10472" width="9.140625" style="1"/>
    <col min="10473" max="10473" width="4.85546875" style="1" customWidth="1"/>
    <col min="10474" max="10474" width="21.5703125" style="1" bestFit="1" customWidth="1"/>
    <col min="10475" max="10475" width="15.85546875" style="1" bestFit="1" customWidth="1"/>
    <col min="10476" max="10476" width="5.85546875" style="1" customWidth="1"/>
    <col min="10477" max="10478" width="8" style="1" bestFit="1" customWidth="1"/>
    <col min="10479" max="10485" width="5.7109375" style="1" bestFit="1" customWidth="1"/>
    <col min="10486" max="10486" width="10.28515625" style="1" bestFit="1" customWidth="1"/>
    <col min="10487" max="10487" width="8.140625" style="1" bestFit="1" customWidth="1"/>
    <col min="10488" max="10488" width="8.85546875" style="1" bestFit="1" customWidth="1"/>
    <col min="10489" max="10489" width="8.5703125" style="1" bestFit="1" customWidth="1"/>
    <col min="10490" max="10491" width="11" style="1" bestFit="1" customWidth="1"/>
    <col min="10492" max="10492" width="8" style="1" bestFit="1" customWidth="1"/>
    <col min="10493" max="10494" width="10" style="1" customWidth="1"/>
    <col min="10495" max="10496" width="6" style="1" bestFit="1" customWidth="1"/>
    <col min="10497" max="10498" width="9.140625" style="1"/>
    <col min="10499" max="10499" width="9.85546875" style="1" bestFit="1" customWidth="1"/>
    <col min="10500" max="10728" width="9.140625" style="1"/>
    <col min="10729" max="10729" width="4.85546875" style="1" customWidth="1"/>
    <col min="10730" max="10730" width="21.5703125" style="1" bestFit="1" customWidth="1"/>
    <col min="10731" max="10731" width="15.85546875" style="1" bestFit="1" customWidth="1"/>
    <col min="10732" max="10732" width="5.85546875" style="1" customWidth="1"/>
    <col min="10733" max="10734" width="8" style="1" bestFit="1" customWidth="1"/>
    <col min="10735" max="10741" width="5.7109375" style="1" bestFit="1" customWidth="1"/>
    <col min="10742" max="10742" width="10.28515625" style="1" bestFit="1" customWidth="1"/>
    <col min="10743" max="10743" width="8.140625" style="1" bestFit="1" customWidth="1"/>
    <col min="10744" max="10744" width="8.85546875" style="1" bestFit="1" customWidth="1"/>
    <col min="10745" max="10745" width="8.5703125" style="1" bestFit="1" customWidth="1"/>
    <col min="10746" max="10747" width="11" style="1" bestFit="1" customWidth="1"/>
    <col min="10748" max="10748" width="8" style="1" bestFit="1" customWidth="1"/>
    <col min="10749" max="10750" width="10" style="1" customWidth="1"/>
    <col min="10751" max="10752" width="6" style="1" bestFit="1" customWidth="1"/>
    <col min="10753" max="10754" width="9.140625" style="1"/>
    <col min="10755" max="10755" width="9.85546875" style="1" bestFit="1" customWidth="1"/>
    <col min="10756" max="10984" width="9.140625" style="1"/>
    <col min="10985" max="10985" width="4.85546875" style="1" customWidth="1"/>
    <col min="10986" max="10986" width="21.5703125" style="1" bestFit="1" customWidth="1"/>
    <col min="10987" max="10987" width="15.85546875" style="1" bestFit="1" customWidth="1"/>
    <col min="10988" max="10988" width="5.85546875" style="1" customWidth="1"/>
    <col min="10989" max="10990" width="8" style="1" bestFit="1" customWidth="1"/>
    <col min="10991" max="10997" width="5.7109375" style="1" bestFit="1" customWidth="1"/>
    <col min="10998" max="10998" width="10.28515625" style="1" bestFit="1" customWidth="1"/>
    <col min="10999" max="10999" width="8.140625" style="1" bestFit="1" customWidth="1"/>
    <col min="11000" max="11000" width="8.85546875" style="1" bestFit="1" customWidth="1"/>
    <col min="11001" max="11001" width="8.5703125" style="1" bestFit="1" customWidth="1"/>
    <col min="11002" max="11003" width="11" style="1" bestFit="1" customWidth="1"/>
    <col min="11004" max="11004" width="8" style="1" bestFit="1" customWidth="1"/>
    <col min="11005" max="11006" width="10" style="1" customWidth="1"/>
    <col min="11007" max="11008" width="6" style="1" bestFit="1" customWidth="1"/>
    <col min="11009" max="11010" width="9.140625" style="1"/>
    <col min="11011" max="11011" width="9.85546875" style="1" bestFit="1" customWidth="1"/>
    <col min="11012" max="11240" width="9.140625" style="1"/>
    <col min="11241" max="11241" width="4.85546875" style="1" customWidth="1"/>
    <col min="11242" max="11242" width="21.5703125" style="1" bestFit="1" customWidth="1"/>
    <col min="11243" max="11243" width="15.85546875" style="1" bestFit="1" customWidth="1"/>
    <col min="11244" max="11244" width="5.85546875" style="1" customWidth="1"/>
    <col min="11245" max="11246" width="8" style="1" bestFit="1" customWidth="1"/>
    <col min="11247" max="11253" width="5.7109375" style="1" bestFit="1" customWidth="1"/>
    <col min="11254" max="11254" width="10.28515625" style="1" bestFit="1" customWidth="1"/>
    <col min="11255" max="11255" width="8.140625" style="1" bestFit="1" customWidth="1"/>
    <col min="11256" max="11256" width="8.85546875" style="1" bestFit="1" customWidth="1"/>
    <col min="11257" max="11257" width="8.5703125" style="1" bestFit="1" customWidth="1"/>
    <col min="11258" max="11259" width="11" style="1" bestFit="1" customWidth="1"/>
    <col min="11260" max="11260" width="8" style="1" bestFit="1" customWidth="1"/>
    <col min="11261" max="11262" width="10" style="1" customWidth="1"/>
    <col min="11263" max="11264" width="6" style="1" bestFit="1" customWidth="1"/>
    <col min="11265" max="11266" width="9.140625" style="1"/>
    <col min="11267" max="11267" width="9.85546875" style="1" bestFit="1" customWidth="1"/>
    <col min="11268" max="11496" width="9.140625" style="1"/>
    <col min="11497" max="11497" width="4.85546875" style="1" customWidth="1"/>
    <col min="11498" max="11498" width="21.5703125" style="1" bestFit="1" customWidth="1"/>
    <col min="11499" max="11499" width="15.85546875" style="1" bestFit="1" customWidth="1"/>
    <col min="11500" max="11500" width="5.85546875" style="1" customWidth="1"/>
    <col min="11501" max="11502" width="8" style="1" bestFit="1" customWidth="1"/>
    <col min="11503" max="11509" width="5.7109375" style="1" bestFit="1" customWidth="1"/>
    <col min="11510" max="11510" width="10.28515625" style="1" bestFit="1" customWidth="1"/>
    <col min="11511" max="11511" width="8.140625" style="1" bestFit="1" customWidth="1"/>
    <col min="11512" max="11512" width="8.85546875" style="1" bestFit="1" customWidth="1"/>
    <col min="11513" max="11513" width="8.5703125" style="1" bestFit="1" customWidth="1"/>
    <col min="11514" max="11515" width="11" style="1" bestFit="1" customWidth="1"/>
    <col min="11516" max="11516" width="8" style="1" bestFit="1" customWidth="1"/>
    <col min="11517" max="11518" width="10" style="1" customWidth="1"/>
    <col min="11519" max="11520" width="6" style="1" bestFit="1" customWidth="1"/>
    <col min="11521" max="11522" width="9.140625" style="1"/>
    <col min="11523" max="11523" width="9.85546875" style="1" bestFit="1" customWidth="1"/>
    <col min="11524" max="11752" width="9.140625" style="1"/>
    <col min="11753" max="11753" width="4.85546875" style="1" customWidth="1"/>
    <col min="11754" max="11754" width="21.5703125" style="1" bestFit="1" customWidth="1"/>
    <col min="11755" max="11755" width="15.85546875" style="1" bestFit="1" customWidth="1"/>
    <col min="11756" max="11756" width="5.85546875" style="1" customWidth="1"/>
    <col min="11757" max="11758" width="8" style="1" bestFit="1" customWidth="1"/>
    <col min="11759" max="11765" width="5.7109375" style="1" bestFit="1" customWidth="1"/>
    <col min="11766" max="11766" width="10.28515625" style="1" bestFit="1" customWidth="1"/>
    <col min="11767" max="11767" width="8.140625" style="1" bestFit="1" customWidth="1"/>
    <col min="11768" max="11768" width="8.85546875" style="1" bestFit="1" customWidth="1"/>
    <col min="11769" max="11769" width="8.5703125" style="1" bestFit="1" customWidth="1"/>
    <col min="11770" max="11771" width="11" style="1" bestFit="1" customWidth="1"/>
    <col min="11772" max="11772" width="8" style="1" bestFit="1" customWidth="1"/>
    <col min="11773" max="11774" width="10" style="1" customWidth="1"/>
    <col min="11775" max="11776" width="6" style="1" bestFit="1" customWidth="1"/>
    <col min="11777" max="11778" width="9.140625" style="1"/>
    <col min="11779" max="11779" width="9.85546875" style="1" bestFit="1" customWidth="1"/>
    <col min="11780" max="12008" width="9.140625" style="1"/>
    <col min="12009" max="12009" width="4.85546875" style="1" customWidth="1"/>
    <col min="12010" max="12010" width="21.5703125" style="1" bestFit="1" customWidth="1"/>
    <col min="12011" max="12011" width="15.85546875" style="1" bestFit="1" customWidth="1"/>
    <col min="12012" max="12012" width="5.85546875" style="1" customWidth="1"/>
    <col min="12013" max="12014" width="8" style="1" bestFit="1" customWidth="1"/>
    <col min="12015" max="12021" width="5.7109375" style="1" bestFit="1" customWidth="1"/>
    <col min="12022" max="12022" width="10.28515625" style="1" bestFit="1" customWidth="1"/>
    <col min="12023" max="12023" width="8.140625" style="1" bestFit="1" customWidth="1"/>
    <col min="12024" max="12024" width="8.85546875" style="1" bestFit="1" customWidth="1"/>
    <col min="12025" max="12025" width="8.5703125" style="1" bestFit="1" customWidth="1"/>
    <col min="12026" max="12027" width="11" style="1" bestFit="1" customWidth="1"/>
    <col min="12028" max="12028" width="8" style="1" bestFit="1" customWidth="1"/>
    <col min="12029" max="12030" width="10" style="1" customWidth="1"/>
    <col min="12031" max="12032" width="6" style="1" bestFit="1" customWidth="1"/>
    <col min="12033" max="12034" width="9.140625" style="1"/>
    <col min="12035" max="12035" width="9.85546875" style="1" bestFit="1" customWidth="1"/>
    <col min="12036" max="12264" width="9.140625" style="1"/>
    <col min="12265" max="12265" width="4.85546875" style="1" customWidth="1"/>
    <col min="12266" max="12266" width="21.5703125" style="1" bestFit="1" customWidth="1"/>
    <col min="12267" max="12267" width="15.85546875" style="1" bestFit="1" customWidth="1"/>
    <col min="12268" max="12268" width="5.85546875" style="1" customWidth="1"/>
    <col min="12269" max="12270" width="8" style="1" bestFit="1" customWidth="1"/>
    <col min="12271" max="12277" width="5.7109375" style="1" bestFit="1" customWidth="1"/>
    <col min="12278" max="12278" width="10.28515625" style="1" bestFit="1" customWidth="1"/>
    <col min="12279" max="12279" width="8.140625" style="1" bestFit="1" customWidth="1"/>
    <col min="12280" max="12280" width="8.85546875" style="1" bestFit="1" customWidth="1"/>
    <col min="12281" max="12281" width="8.5703125" style="1" bestFit="1" customWidth="1"/>
    <col min="12282" max="12283" width="11" style="1" bestFit="1" customWidth="1"/>
    <col min="12284" max="12284" width="8" style="1" bestFit="1" customWidth="1"/>
    <col min="12285" max="12286" width="10" style="1" customWidth="1"/>
    <col min="12287" max="12288" width="6" style="1" bestFit="1" customWidth="1"/>
    <col min="12289" max="12290" width="9.140625" style="1"/>
    <col min="12291" max="12291" width="9.85546875" style="1" bestFit="1" customWidth="1"/>
    <col min="12292" max="12520" width="9.140625" style="1"/>
    <col min="12521" max="12521" width="4.85546875" style="1" customWidth="1"/>
    <col min="12522" max="12522" width="21.5703125" style="1" bestFit="1" customWidth="1"/>
    <col min="12523" max="12523" width="15.85546875" style="1" bestFit="1" customWidth="1"/>
    <col min="12524" max="12524" width="5.85546875" style="1" customWidth="1"/>
    <col min="12525" max="12526" width="8" style="1" bestFit="1" customWidth="1"/>
    <col min="12527" max="12533" width="5.7109375" style="1" bestFit="1" customWidth="1"/>
    <col min="12534" max="12534" width="10.28515625" style="1" bestFit="1" customWidth="1"/>
    <col min="12535" max="12535" width="8.140625" style="1" bestFit="1" customWidth="1"/>
    <col min="12536" max="12536" width="8.85546875" style="1" bestFit="1" customWidth="1"/>
    <col min="12537" max="12537" width="8.5703125" style="1" bestFit="1" customWidth="1"/>
    <col min="12538" max="12539" width="11" style="1" bestFit="1" customWidth="1"/>
    <col min="12540" max="12540" width="8" style="1" bestFit="1" customWidth="1"/>
    <col min="12541" max="12542" width="10" style="1" customWidth="1"/>
    <col min="12543" max="12544" width="6" style="1" bestFit="1" customWidth="1"/>
    <col min="12545" max="12546" width="9.140625" style="1"/>
    <col min="12547" max="12547" width="9.85546875" style="1" bestFit="1" customWidth="1"/>
    <col min="12548" max="12776" width="9.140625" style="1"/>
    <col min="12777" max="12777" width="4.85546875" style="1" customWidth="1"/>
    <col min="12778" max="12778" width="21.5703125" style="1" bestFit="1" customWidth="1"/>
    <col min="12779" max="12779" width="15.85546875" style="1" bestFit="1" customWidth="1"/>
    <col min="12780" max="12780" width="5.85546875" style="1" customWidth="1"/>
    <col min="12781" max="12782" width="8" style="1" bestFit="1" customWidth="1"/>
    <col min="12783" max="12789" width="5.7109375" style="1" bestFit="1" customWidth="1"/>
    <col min="12790" max="12790" width="10.28515625" style="1" bestFit="1" customWidth="1"/>
    <col min="12791" max="12791" width="8.140625" style="1" bestFit="1" customWidth="1"/>
    <col min="12792" max="12792" width="8.85546875" style="1" bestFit="1" customWidth="1"/>
    <col min="12793" max="12793" width="8.5703125" style="1" bestFit="1" customWidth="1"/>
    <col min="12794" max="12795" width="11" style="1" bestFit="1" customWidth="1"/>
    <col min="12796" max="12796" width="8" style="1" bestFit="1" customWidth="1"/>
    <col min="12797" max="12798" width="10" style="1" customWidth="1"/>
    <col min="12799" max="12800" width="6" style="1" bestFit="1" customWidth="1"/>
    <col min="12801" max="12802" width="9.140625" style="1"/>
    <col min="12803" max="12803" width="9.85546875" style="1" bestFit="1" customWidth="1"/>
    <col min="12804" max="13032" width="9.140625" style="1"/>
    <col min="13033" max="13033" width="4.85546875" style="1" customWidth="1"/>
    <col min="13034" max="13034" width="21.5703125" style="1" bestFit="1" customWidth="1"/>
    <col min="13035" max="13035" width="15.85546875" style="1" bestFit="1" customWidth="1"/>
    <col min="13036" max="13036" width="5.85546875" style="1" customWidth="1"/>
    <col min="13037" max="13038" width="8" style="1" bestFit="1" customWidth="1"/>
    <col min="13039" max="13045" width="5.7109375" style="1" bestFit="1" customWidth="1"/>
    <col min="13046" max="13046" width="10.28515625" style="1" bestFit="1" customWidth="1"/>
    <col min="13047" max="13047" width="8.140625" style="1" bestFit="1" customWidth="1"/>
    <col min="13048" max="13048" width="8.85546875" style="1" bestFit="1" customWidth="1"/>
    <col min="13049" max="13049" width="8.5703125" style="1" bestFit="1" customWidth="1"/>
    <col min="13050" max="13051" width="11" style="1" bestFit="1" customWidth="1"/>
    <col min="13052" max="13052" width="8" style="1" bestFit="1" customWidth="1"/>
    <col min="13053" max="13054" width="10" style="1" customWidth="1"/>
    <col min="13055" max="13056" width="6" style="1" bestFit="1" customWidth="1"/>
    <col min="13057" max="13058" width="9.140625" style="1"/>
    <col min="13059" max="13059" width="9.85546875" style="1" bestFit="1" customWidth="1"/>
    <col min="13060" max="13288" width="9.140625" style="1"/>
    <col min="13289" max="13289" width="4.85546875" style="1" customWidth="1"/>
    <col min="13290" max="13290" width="21.5703125" style="1" bestFit="1" customWidth="1"/>
    <col min="13291" max="13291" width="15.85546875" style="1" bestFit="1" customWidth="1"/>
    <col min="13292" max="13292" width="5.85546875" style="1" customWidth="1"/>
    <col min="13293" max="13294" width="8" style="1" bestFit="1" customWidth="1"/>
    <col min="13295" max="13301" width="5.7109375" style="1" bestFit="1" customWidth="1"/>
    <col min="13302" max="13302" width="10.28515625" style="1" bestFit="1" customWidth="1"/>
    <col min="13303" max="13303" width="8.140625" style="1" bestFit="1" customWidth="1"/>
    <col min="13304" max="13304" width="8.85546875" style="1" bestFit="1" customWidth="1"/>
    <col min="13305" max="13305" width="8.5703125" style="1" bestFit="1" customWidth="1"/>
    <col min="13306" max="13307" width="11" style="1" bestFit="1" customWidth="1"/>
    <col min="13308" max="13308" width="8" style="1" bestFit="1" customWidth="1"/>
    <col min="13309" max="13310" width="10" style="1" customWidth="1"/>
    <col min="13311" max="13312" width="6" style="1" bestFit="1" customWidth="1"/>
    <col min="13313" max="13314" width="9.140625" style="1"/>
    <col min="13315" max="13315" width="9.85546875" style="1" bestFit="1" customWidth="1"/>
    <col min="13316" max="13544" width="9.140625" style="1"/>
    <col min="13545" max="13545" width="4.85546875" style="1" customWidth="1"/>
    <col min="13546" max="13546" width="21.5703125" style="1" bestFit="1" customWidth="1"/>
    <col min="13547" max="13547" width="15.85546875" style="1" bestFit="1" customWidth="1"/>
    <col min="13548" max="13548" width="5.85546875" style="1" customWidth="1"/>
    <col min="13549" max="13550" width="8" style="1" bestFit="1" customWidth="1"/>
    <col min="13551" max="13557" width="5.7109375" style="1" bestFit="1" customWidth="1"/>
    <col min="13558" max="13558" width="10.28515625" style="1" bestFit="1" customWidth="1"/>
    <col min="13559" max="13559" width="8.140625" style="1" bestFit="1" customWidth="1"/>
    <col min="13560" max="13560" width="8.85546875" style="1" bestFit="1" customWidth="1"/>
    <col min="13561" max="13561" width="8.5703125" style="1" bestFit="1" customWidth="1"/>
    <col min="13562" max="13563" width="11" style="1" bestFit="1" customWidth="1"/>
    <col min="13564" max="13564" width="8" style="1" bestFit="1" customWidth="1"/>
    <col min="13565" max="13566" width="10" style="1" customWidth="1"/>
    <col min="13567" max="13568" width="6" style="1" bestFit="1" customWidth="1"/>
    <col min="13569" max="13570" width="9.140625" style="1"/>
    <col min="13571" max="13571" width="9.85546875" style="1" bestFit="1" customWidth="1"/>
    <col min="13572" max="13800" width="9.140625" style="1"/>
    <col min="13801" max="13801" width="4.85546875" style="1" customWidth="1"/>
    <col min="13802" max="13802" width="21.5703125" style="1" bestFit="1" customWidth="1"/>
    <col min="13803" max="13803" width="15.85546875" style="1" bestFit="1" customWidth="1"/>
    <col min="13804" max="13804" width="5.85546875" style="1" customWidth="1"/>
    <col min="13805" max="13806" width="8" style="1" bestFit="1" customWidth="1"/>
    <col min="13807" max="13813" width="5.7109375" style="1" bestFit="1" customWidth="1"/>
    <col min="13814" max="13814" width="10.28515625" style="1" bestFit="1" customWidth="1"/>
    <col min="13815" max="13815" width="8.140625" style="1" bestFit="1" customWidth="1"/>
    <col min="13816" max="13816" width="8.85546875" style="1" bestFit="1" customWidth="1"/>
    <col min="13817" max="13817" width="8.5703125" style="1" bestFit="1" customWidth="1"/>
    <col min="13818" max="13819" width="11" style="1" bestFit="1" customWidth="1"/>
    <col min="13820" max="13820" width="8" style="1" bestFit="1" customWidth="1"/>
    <col min="13821" max="13822" width="10" style="1" customWidth="1"/>
    <col min="13823" max="13824" width="6" style="1" bestFit="1" customWidth="1"/>
    <col min="13825" max="13826" width="9.140625" style="1"/>
    <col min="13827" max="13827" width="9.85546875" style="1" bestFit="1" customWidth="1"/>
    <col min="13828" max="14056" width="9.140625" style="1"/>
    <col min="14057" max="14057" width="4.85546875" style="1" customWidth="1"/>
    <col min="14058" max="14058" width="21.5703125" style="1" bestFit="1" customWidth="1"/>
    <col min="14059" max="14059" width="15.85546875" style="1" bestFit="1" customWidth="1"/>
    <col min="14060" max="14060" width="5.85546875" style="1" customWidth="1"/>
    <col min="14061" max="14062" width="8" style="1" bestFit="1" customWidth="1"/>
    <col min="14063" max="14069" width="5.7109375" style="1" bestFit="1" customWidth="1"/>
    <col min="14070" max="14070" width="10.28515625" style="1" bestFit="1" customWidth="1"/>
    <col min="14071" max="14071" width="8.140625" style="1" bestFit="1" customWidth="1"/>
    <col min="14072" max="14072" width="8.85546875" style="1" bestFit="1" customWidth="1"/>
    <col min="14073" max="14073" width="8.5703125" style="1" bestFit="1" customWidth="1"/>
    <col min="14074" max="14075" width="11" style="1" bestFit="1" customWidth="1"/>
    <col min="14076" max="14076" width="8" style="1" bestFit="1" customWidth="1"/>
    <col min="14077" max="14078" width="10" style="1" customWidth="1"/>
    <col min="14079" max="14080" width="6" style="1" bestFit="1" customWidth="1"/>
    <col min="14081" max="14082" width="9.140625" style="1"/>
    <col min="14083" max="14083" width="9.85546875" style="1" bestFit="1" customWidth="1"/>
    <col min="14084" max="14312" width="9.140625" style="1"/>
    <col min="14313" max="14313" width="4.85546875" style="1" customWidth="1"/>
    <col min="14314" max="14314" width="21.5703125" style="1" bestFit="1" customWidth="1"/>
    <col min="14315" max="14315" width="15.85546875" style="1" bestFit="1" customWidth="1"/>
    <col min="14316" max="14316" width="5.85546875" style="1" customWidth="1"/>
    <col min="14317" max="14318" width="8" style="1" bestFit="1" customWidth="1"/>
    <col min="14319" max="14325" width="5.7109375" style="1" bestFit="1" customWidth="1"/>
    <col min="14326" max="14326" width="10.28515625" style="1" bestFit="1" customWidth="1"/>
    <col min="14327" max="14327" width="8.140625" style="1" bestFit="1" customWidth="1"/>
    <col min="14328" max="14328" width="8.85546875" style="1" bestFit="1" customWidth="1"/>
    <col min="14329" max="14329" width="8.5703125" style="1" bestFit="1" customWidth="1"/>
    <col min="14330" max="14331" width="11" style="1" bestFit="1" customWidth="1"/>
    <col min="14332" max="14332" width="8" style="1" bestFit="1" customWidth="1"/>
    <col min="14333" max="14334" width="10" style="1" customWidth="1"/>
    <col min="14335" max="14336" width="6" style="1" bestFit="1" customWidth="1"/>
    <col min="14337" max="14338" width="9.140625" style="1"/>
    <col min="14339" max="14339" width="9.85546875" style="1" bestFit="1" customWidth="1"/>
    <col min="14340" max="14568" width="9.140625" style="1"/>
    <col min="14569" max="14569" width="4.85546875" style="1" customWidth="1"/>
    <col min="14570" max="14570" width="21.5703125" style="1" bestFit="1" customWidth="1"/>
    <col min="14571" max="14571" width="15.85546875" style="1" bestFit="1" customWidth="1"/>
    <col min="14572" max="14572" width="5.85546875" style="1" customWidth="1"/>
    <col min="14573" max="14574" width="8" style="1" bestFit="1" customWidth="1"/>
    <col min="14575" max="14581" width="5.7109375" style="1" bestFit="1" customWidth="1"/>
    <col min="14582" max="14582" width="10.28515625" style="1" bestFit="1" customWidth="1"/>
    <col min="14583" max="14583" width="8.140625" style="1" bestFit="1" customWidth="1"/>
    <col min="14584" max="14584" width="8.85546875" style="1" bestFit="1" customWidth="1"/>
    <col min="14585" max="14585" width="8.5703125" style="1" bestFit="1" customWidth="1"/>
    <col min="14586" max="14587" width="11" style="1" bestFit="1" customWidth="1"/>
    <col min="14588" max="14588" width="8" style="1" bestFit="1" customWidth="1"/>
    <col min="14589" max="14590" width="10" style="1" customWidth="1"/>
    <col min="14591" max="14592" width="6" style="1" bestFit="1" customWidth="1"/>
    <col min="14593" max="14594" width="9.140625" style="1"/>
    <col min="14595" max="14595" width="9.85546875" style="1" bestFit="1" customWidth="1"/>
    <col min="14596" max="14824" width="9.140625" style="1"/>
    <col min="14825" max="14825" width="4.85546875" style="1" customWidth="1"/>
    <col min="14826" max="14826" width="21.5703125" style="1" bestFit="1" customWidth="1"/>
    <col min="14827" max="14827" width="15.85546875" style="1" bestFit="1" customWidth="1"/>
    <col min="14828" max="14828" width="5.85546875" style="1" customWidth="1"/>
    <col min="14829" max="14830" width="8" style="1" bestFit="1" customWidth="1"/>
    <col min="14831" max="14837" width="5.7109375" style="1" bestFit="1" customWidth="1"/>
    <col min="14838" max="14838" width="10.28515625" style="1" bestFit="1" customWidth="1"/>
    <col min="14839" max="14839" width="8.140625" style="1" bestFit="1" customWidth="1"/>
    <col min="14840" max="14840" width="8.85546875" style="1" bestFit="1" customWidth="1"/>
    <col min="14841" max="14841" width="8.5703125" style="1" bestFit="1" customWidth="1"/>
    <col min="14842" max="14843" width="11" style="1" bestFit="1" customWidth="1"/>
    <col min="14844" max="14844" width="8" style="1" bestFit="1" customWidth="1"/>
    <col min="14845" max="14846" width="10" style="1" customWidth="1"/>
    <col min="14847" max="14848" width="6" style="1" bestFit="1" customWidth="1"/>
    <col min="14849" max="14850" width="9.140625" style="1"/>
    <col min="14851" max="14851" width="9.85546875" style="1" bestFit="1" customWidth="1"/>
    <col min="14852" max="15080" width="9.140625" style="1"/>
    <col min="15081" max="15081" width="4.85546875" style="1" customWidth="1"/>
    <col min="15082" max="15082" width="21.5703125" style="1" bestFit="1" customWidth="1"/>
    <col min="15083" max="15083" width="15.85546875" style="1" bestFit="1" customWidth="1"/>
    <col min="15084" max="15084" width="5.85546875" style="1" customWidth="1"/>
    <col min="15085" max="15086" width="8" style="1" bestFit="1" customWidth="1"/>
    <col min="15087" max="15093" width="5.7109375" style="1" bestFit="1" customWidth="1"/>
    <col min="15094" max="15094" width="10.28515625" style="1" bestFit="1" customWidth="1"/>
    <col min="15095" max="15095" width="8.140625" style="1" bestFit="1" customWidth="1"/>
    <col min="15096" max="15096" width="8.85546875" style="1" bestFit="1" customWidth="1"/>
    <col min="15097" max="15097" width="8.5703125" style="1" bestFit="1" customWidth="1"/>
    <col min="15098" max="15099" width="11" style="1" bestFit="1" customWidth="1"/>
    <col min="15100" max="15100" width="8" style="1" bestFit="1" customWidth="1"/>
    <col min="15101" max="15102" width="10" style="1" customWidth="1"/>
    <col min="15103" max="15104" width="6" style="1" bestFit="1" customWidth="1"/>
    <col min="15105" max="15106" width="9.140625" style="1"/>
    <col min="15107" max="15107" width="9.85546875" style="1" bestFit="1" customWidth="1"/>
    <col min="15108" max="15336" width="9.140625" style="1"/>
    <col min="15337" max="15337" width="4.85546875" style="1" customWidth="1"/>
    <col min="15338" max="15338" width="21.5703125" style="1" bestFit="1" customWidth="1"/>
    <col min="15339" max="15339" width="15.85546875" style="1" bestFit="1" customWidth="1"/>
    <col min="15340" max="15340" width="5.85546875" style="1" customWidth="1"/>
    <col min="15341" max="15342" width="8" style="1" bestFit="1" customWidth="1"/>
    <col min="15343" max="15349" width="5.7109375" style="1" bestFit="1" customWidth="1"/>
    <col min="15350" max="15350" width="10.28515625" style="1" bestFit="1" customWidth="1"/>
    <col min="15351" max="15351" width="8.140625" style="1" bestFit="1" customWidth="1"/>
    <col min="15352" max="15352" width="8.85546875" style="1" bestFit="1" customWidth="1"/>
    <col min="15353" max="15353" width="8.5703125" style="1" bestFit="1" customWidth="1"/>
    <col min="15354" max="15355" width="11" style="1" bestFit="1" customWidth="1"/>
    <col min="15356" max="15356" width="8" style="1" bestFit="1" customWidth="1"/>
    <col min="15357" max="15358" width="10" style="1" customWidth="1"/>
    <col min="15359" max="15360" width="6" style="1" bestFit="1" customWidth="1"/>
    <col min="15361" max="15362" width="9.140625" style="1"/>
    <col min="15363" max="15363" width="9.85546875" style="1" bestFit="1" customWidth="1"/>
    <col min="15364" max="15592" width="9.140625" style="1"/>
    <col min="15593" max="15593" width="4.85546875" style="1" customWidth="1"/>
    <col min="15594" max="15594" width="21.5703125" style="1" bestFit="1" customWidth="1"/>
    <col min="15595" max="15595" width="15.85546875" style="1" bestFit="1" customWidth="1"/>
    <col min="15596" max="15596" width="5.85546875" style="1" customWidth="1"/>
    <col min="15597" max="15598" width="8" style="1" bestFit="1" customWidth="1"/>
    <col min="15599" max="15605" width="5.7109375" style="1" bestFit="1" customWidth="1"/>
    <col min="15606" max="15606" width="10.28515625" style="1" bestFit="1" customWidth="1"/>
    <col min="15607" max="15607" width="8.140625" style="1" bestFit="1" customWidth="1"/>
    <col min="15608" max="15608" width="8.85546875" style="1" bestFit="1" customWidth="1"/>
    <col min="15609" max="15609" width="8.5703125" style="1" bestFit="1" customWidth="1"/>
    <col min="15610" max="15611" width="11" style="1" bestFit="1" customWidth="1"/>
    <col min="15612" max="15612" width="8" style="1" bestFit="1" customWidth="1"/>
    <col min="15613" max="15614" width="10" style="1" customWidth="1"/>
    <col min="15615" max="15616" width="6" style="1" bestFit="1" customWidth="1"/>
    <col min="15617" max="15618" width="9.140625" style="1"/>
    <col min="15619" max="15619" width="9.85546875" style="1" bestFit="1" customWidth="1"/>
    <col min="15620" max="15848" width="9.140625" style="1"/>
    <col min="15849" max="15849" width="4.85546875" style="1" customWidth="1"/>
    <col min="15850" max="15850" width="21.5703125" style="1" bestFit="1" customWidth="1"/>
    <col min="15851" max="15851" width="15.85546875" style="1" bestFit="1" customWidth="1"/>
    <col min="15852" max="15852" width="5.85546875" style="1" customWidth="1"/>
    <col min="15853" max="15854" width="8" style="1" bestFit="1" customWidth="1"/>
    <col min="15855" max="15861" width="5.7109375" style="1" bestFit="1" customWidth="1"/>
    <col min="15862" max="15862" width="10.28515625" style="1" bestFit="1" customWidth="1"/>
    <col min="15863" max="15863" width="8.140625" style="1" bestFit="1" customWidth="1"/>
    <col min="15864" max="15864" width="8.85546875" style="1" bestFit="1" customWidth="1"/>
    <col min="15865" max="15865" width="8.5703125" style="1" bestFit="1" customWidth="1"/>
    <col min="15866" max="15867" width="11" style="1" bestFit="1" customWidth="1"/>
    <col min="15868" max="15868" width="8" style="1" bestFit="1" customWidth="1"/>
    <col min="15869" max="15870" width="10" style="1" customWidth="1"/>
    <col min="15871" max="15872" width="6" style="1" bestFit="1" customWidth="1"/>
    <col min="15873" max="15874" width="9.140625" style="1"/>
    <col min="15875" max="15875" width="9.85546875" style="1" bestFit="1" customWidth="1"/>
    <col min="15876" max="16104" width="9.140625" style="1"/>
    <col min="16105" max="16105" width="4.85546875" style="1" customWidth="1"/>
    <col min="16106" max="16106" width="21.5703125" style="1" bestFit="1" customWidth="1"/>
    <col min="16107" max="16107" width="15.85546875" style="1" bestFit="1" customWidth="1"/>
    <col min="16108" max="16108" width="5.85546875" style="1" customWidth="1"/>
    <col min="16109" max="16110" width="8" style="1" bestFit="1" customWidth="1"/>
    <col min="16111" max="16117" width="5.7109375" style="1" bestFit="1" customWidth="1"/>
    <col min="16118" max="16118" width="10.28515625" style="1" bestFit="1" customWidth="1"/>
    <col min="16119" max="16119" width="8.140625" style="1" bestFit="1" customWidth="1"/>
    <col min="16120" max="16120" width="8.85546875" style="1" bestFit="1" customWidth="1"/>
    <col min="16121" max="16121" width="8.5703125" style="1" bestFit="1" customWidth="1"/>
    <col min="16122" max="16123" width="11" style="1" bestFit="1" customWidth="1"/>
    <col min="16124" max="16124" width="8" style="1" bestFit="1" customWidth="1"/>
    <col min="16125" max="16126" width="10" style="1" customWidth="1"/>
    <col min="16127" max="16128" width="6" style="1" bestFit="1" customWidth="1"/>
    <col min="16129" max="16130" width="9.140625" style="1"/>
    <col min="16131" max="16131" width="9.85546875" style="1" bestFit="1" customWidth="1"/>
    <col min="16132" max="16384" width="9.140625" style="1"/>
  </cols>
  <sheetData>
    <row r="1" spans="1:27" s="2" customFormat="1" ht="25.15" customHeight="1" x14ac:dyDescent="0.3">
      <c r="A1" s="64" t="s">
        <v>40</v>
      </c>
      <c r="B1" s="65"/>
      <c r="C1" s="66"/>
      <c r="D1" s="67" t="s">
        <v>7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W1" s="18"/>
      <c r="X1" s="60" t="s">
        <v>32</v>
      </c>
      <c r="Y1" s="60"/>
      <c r="Z1" s="60"/>
      <c r="AA1" s="60"/>
    </row>
    <row r="2" spans="1:27" s="2" customFormat="1" ht="46.5" customHeight="1" x14ac:dyDescent="0.3">
      <c r="A2" s="53" t="s">
        <v>53</v>
      </c>
      <c r="B2" s="54"/>
      <c r="C2" s="55"/>
      <c r="D2" s="69" t="s">
        <v>71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X2" s="59" t="s">
        <v>8</v>
      </c>
      <c r="Y2" s="59"/>
      <c r="Z2" s="59"/>
      <c r="AA2" s="59"/>
    </row>
    <row r="3" spans="1:27" s="2" customFormat="1" ht="18" x14ac:dyDescent="0.3">
      <c r="A3" s="53" t="s">
        <v>54</v>
      </c>
      <c r="B3" s="54"/>
      <c r="C3" s="55"/>
      <c r="D3" s="62" t="s">
        <v>9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W3" s="17"/>
      <c r="X3" s="51" t="s">
        <v>33</v>
      </c>
      <c r="Y3" s="52"/>
      <c r="Z3" s="61" t="s">
        <v>41</v>
      </c>
      <c r="AA3" s="61"/>
    </row>
    <row r="4" spans="1:27" s="2" customFormat="1" ht="25.15" customHeight="1" thickBot="1" x14ac:dyDescent="0.35">
      <c r="A4" s="56" t="s">
        <v>27</v>
      </c>
      <c r="B4" s="57"/>
      <c r="C4" s="58"/>
      <c r="D4" s="71" t="s">
        <v>51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83"/>
      <c r="W4" s="83"/>
      <c r="X4" s="83"/>
      <c r="Y4" s="83"/>
      <c r="Z4" s="87"/>
      <c r="AA4" s="87"/>
    </row>
    <row r="5" spans="1:27" s="2" customFormat="1" ht="25.15" customHeight="1" x14ac:dyDescent="0.3">
      <c r="A5" s="28"/>
      <c r="B5" s="25"/>
      <c r="C5" s="25"/>
      <c r="D5" s="88" t="s">
        <v>28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26"/>
      <c r="W5" s="26"/>
      <c r="X5" s="26"/>
      <c r="Y5" s="26"/>
      <c r="Z5" s="27"/>
      <c r="AA5" s="27"/>
    </row>
    <row r="6" spans="1:27" s="2" customFormat="1" ht="25.15" customHeight="1" thickBot="1" x14ac:dyDescent="0.35">
      <c r="A6" s="3"/>
      <c r="I6" s="40" t="s">
        <v>72</v>
      </c>
      <c r="J6" s="41"/>
      <c r="K6" s="41"/>
      <c r="L6" s="41"/>
      <c r="M6" s="41"/>
      <c r="N6" s="41"/>
      <c r="O6" s="41"/>
      <c r="P6" s="41"/>
      <c r="V6" s="4"/>
      <c r="W6" s="4"/>
      <c r="X6" s="4"/>
      <c r="Y6" s="23"/>
      <c r="Z6" s="4"/>
      <c r="AA6" s="4"/>
    </row>
    <row r="7" spans="1:27" ht="33" customHeight="1" thickBot="1" x14ac:dyDescent="0.35">
      <c r="A7" s="48" t="s">
        <v>29</v>
      </c>
      <c r="B7" s="48" t="s">
        <v>0</v>
      </c>
      <c r="C7" s="45" t="s">
        <v>1</v>
      </c>
      <c r="D7" s="89" t="s">
        <v>30</v>
      </c>
      <c r="E7" s="5"/>
      <c r="F7" s="45" t="s">
        <v>31</v>
      </c>
      <c r="G7" s="42" t="s">
        <v>10</v>
      </c>
      <c r="H7" s="43"/>
      <c r="I7" s="43"/>
      <c r="J7" s="43"/>
      <c r="K7" s="43"/>
      <c r="L7" s="43"/>
      <c r="M7" s="43"/>
      <c r="N7" s="44"/>
      <c r="O7" s="84" t="s">
        <v>11</v>
      </c>
      <c r="P7" s="85"/>
      <c r="Q7" s="85"/>
      <c r="R7" s="85"/>
      <c r="S7" s="85"/>
      <c r="T7" s="85"/>
      <c r="U7" s="85"/>
      <c r="V7" s="86"/>
      <c r="W7" s="77" t="s">
        <v>26</v>
      </c>
      <c r="X7" s="80" t="s">
        <v>6</v>
      </c>
      <c r="Y7" s="1"/>
    </row>
    <row r="8" spans="1:27" ht="189" customHeight="1" thickBot="1" x14ac:dyDescent="0.35">
      <c r="A8" s="49"/>
      <c r="B8" s="49"/>
      <c r="C8" s="46"/>
      <c r="D8" s="90"/>
      <c r="E8" s="6"/>
      <c r="F8" s="46"/>
      <c r="G8" s="7" t="s">
        <v>39</v>
      </c>
      <c r="H8" s="7" t="s">
        <v>36</v>
      </c>
      <c r="I8" s="7" t="s">
        <v>2</v>
      </c>
      <c r="J8" s="7" t="s">
        <v>3</v>
      </c>
      <c r="K8" s="7" t="s">
        <v>38</v>
      </c>
      <c r="L8" s="7" t="s">
        <v>4</v>
      </c>
      <c r="M8" s="7" t="s">
        <v>37</v>
      </c>
      <c r="N8" s="7" t="s">
        <v>5</v>
      </c>
      <c r="O8" s="73" t="s">
        <v>19</v>
      </c>
      <c r="P8" s="73" t="s">
        <v>20</v>
      </c>
      <c r="Q8" s="73" t="s">
        <v>21</v>
      </c>
      <c r="R8" s="73" t="s">
        <v>22</v>
      </c>
      <c r="S8" s="73" t="s">
        <v>23</v>
      </c>
      <c r="T8" s="73" t="s">
        <v>24</v>
      </c>
      <c r="U8" s="73" t="s">
        <v>25</v>
      </c>
      <c r="V8" s="75" t="s">
        <v>35</v>
      </c>
      <c r="W8" s="78"/>
      <c r="X8" s="81"/>
      <c r="Y8" s="1"/>
      <c r="AA8" s="19"/>
    </row>
    <row r="9" spans="1:27" ht="19.899999999999999" customHeight="1" thickBot="1" x14ac:dyDescent="0.35">
      <c r="A9" s="50"/>
      <c r="B9" s="50"/>
      <c r="C9" s="47"/>
      <c r="D9" s="91"/>
      <c r="E9" s="8"/>
      <c r="F9" s="47"/>
      <c r="G9" s="9" t="s">
        <v>12</v>
      </c>
      <c r="H9" s="9" t="s">
        <v>13</v>
      </c>
      <c r="I9" s="9" t="s">
        <v>14</v>
      </c>
      <c r="J9" s="9" t="s">
        <v>15</v>
      </c>
      <c r="K9" s="9" t="s">
        <v>16</v>
      </c>
      <c r="L9" s="9" t="s">
        <v>17</v>
      </c>
      <c r="M9" s="9" t="s">
        <v>18</v>
      </c>
      <c r="N9" s="9" t="s">
        <v>34</v>
      </c>
      <c r="O9" s="74"/>
      <c r="P9" s="74"/>
      <c r="Q9" s="74"/>
      <c r="R9" s="74"/>
      <c r="S9" s="74"/>
      <c r="T9" s="74"/>
      <c r="U9" s="74"/>
      <c r="V9" s="76"/>
      <c r="W9" s="79"/>
      <c r="X9" s="82"/>
      <c r="Y9" s="1"/>
    </row>
    <row r="10" spans="1:27" ht="19.899999999999999" customHeight="1" x14ac:dyDescent="0.3">
      <c r="A10" s="32">
        <v>25975</v>
      </c>
      <c r="B10" s="36" t="s">
        <v>50</v>
      </c>
      <c r="C10" s="37">
        <v>31007</v>
      </c>
      <c r="D10" s="34">
        <v>44068</v>
      </c>
      <c r="E10" s="35"/>
      <c r="F10" s="13">
        <v>2</v>
      </c>
      <c r="G10" s="15">
        <v>58</v>
      </c>
      <c r="H10" s="15">
        <v>15</v>
      </c>
      <c r="I10" s="15">
        <v>6</v>
      </c>
      <c r="J10" s="15"/>
      <c r="K10" s="15">
        <v>2</v>
      </c>
      <c r="L10" s="15"/>
      <c r="M10" s="15"/>
      <c r="N10" s="14">
        <f t="shared" ref="N10:N18" si="0">DATEDIF(C10,D10,"y")</f>
        <v>35</v>
      </c>
      <c r="O10" s="20">
        <f t="shared" ref="O10:O20" si="1">G10*17</f>
        <v>986</v>
      </c>
      <c r="P10" s="20">
        <v>810</v>
      </c>
      <c r="Q10" s="20">
        <f t="shared" ref="Q10:Q20" si="2">IF(I10=0,0,IF(I10=4,30,IF(I10=5,40,IF(I10=6,50,IF(I10=7,60,IF(I10=8,70,IF(I10=9,80,IF(I10=10,90))))))))</f>
        <v>50</v>
      </c>
      <c r="R10" s="20">
        <f t="shared" ref="R10:R20" si="3">IF(J10=3,15,IF(J10=0,0))</f>
        <v>0</v>
      </c>
      <c r="S10" s="20">
        <f t="shared" ref="S10:S20" si="4">IF(K10=0,0,IF(K10=1,5,IF(K10=2,10,IF(K10=3,20,IF(K10=4,30,IF(K10=5,40))))))</f>
        <v>10</v>
      </c>
      <c r="T10" s="20">
        <f t="shared" ref="T10:T20" si="5">L10*10</f>
        <v>0</v>
      </c>
      <c r="U10" s="20">
        <f t="shared" ref="U10:U20" si="6">IF(M10&lt;50,0,IF(M10&lt;=59,10,IF(M10&lt;=66,12,IF(M10&lt;=69,15,IF(M10&gt;=70,17)))))</f>
        <v>0</v>
      </c>
      <c r="V10" s="20" t="str">
        <f t="shared" ref="V10:V18" si="7">IF(N10&gt;50,20,IF(N10&lt;=50,"10"))</f>
        <v>10</v>
      </c>
      <c r="W10" s="30">
        <f t="shared" ref="W10:W20" si="8">O10+Q10+R10+S10+T10+U10+V10+P10</f>
        <v>1866</v>
      </c>
      <c r="X10" s="31" t="s">
        <v>55</v>
      </c>
      <c r="Y10" s="1"/>
    </row>
    <row r="11" spans="1:27" ht="19.899999999999999" customHeight="1" x14ac:dyDescent="0.3">
      <c r="A11" s="32">
        <v>25319</v>
      </c>
      <c r="B11" s="32" t="s">
        <v>69</v>
      </c>
      <c r="C11" s="33">
        <v>24730</v>
      </c>
      <c r="D11" s="34">
        <v>44068</v>
      </c>
      <c r="E11" s="35"/>
      <c r="F11" s="13">
        <v>1</v>
      </c>
      <c r="G11" s="15">
        <v>86</v>
      </c>
      <c r="H11" s="15">
        <v>3</v>
      </c>
      <c r="I11" s="15"/>
      <c r="J11" s="15"/>
      <c r="K11" s="15"/>
      <c r="L11" s="15"/>
      <c r="M11" s="15"/>
      <c r="N11" s="15">
        <f t="shared" si="0"/>
        <v>52</v>
      </c>
      <c r="O11" s="29">
        <f t="shared" si="1"/>
        <v>1462</v>
      </c>
      <c r="P11" s="29">
        <f>IF(H11&lt;=17,H11*G11,IF(H11&gt;17,17*G11))</f>
        <v>258</v>
      </c>
      <c r="Q11" s="29">
        <f t="shared" si="2"/>
        <v>0</v>
      </c>
      <c r="R11" s="29">
        <f t="shared" si="3"/>
        <v>0</v>
      </c>
      <c r="S11" s="29">
        <f t="shared" si="4"/>
        <v>0</v>
      </c>
      <c r="T11" s="29">
        <f t="shared" si="5"/>
        <v>0</v>
      </c>
      <c r="U11" s="29">
        <f t="shared" si="6"/>
        <v>0</v>
      </c>
      <c r="V11" s="29">
        <f t="shared" si="7"/>
        <v>20</v>
      </c>
      <c r="W11" s="30">
        <f t="shared" si="8"/>
        <v>1740</v>
      </c>
      <c r="X11" s="31" t="s">
        <v>56</v>
      </c>
      <c r="Y11" s="1"/>
    </row>
    <row r="12" spans="1:27" ht="19.899999999999999" customHeight="1" x14ac:dyDescent="0.3">
      <c r="A12" s="32">
        <v>25162</v>
      </c>
      <c r="B12" s="32" t="s">
        <v>45</v>
      </c>
      <c r="C12" s="33">
        <v>26381</v>
      </c>
      <c r="D12" s="34">
        <v>44068</v>
      </c>
      <c r="E12" s="35"/>
      <c r="F12" s="13">
        <v>2</v>
      </c>
      <c r="G12" s="15">
        <v>47</v>
      </c>
      <c r="H12" s="15">
        <v>15</v>
      </c>
      <c r="I12" s="15"/>
      <c r="J12" s="15"/>
      <c r="K12" s="15">
        <v>2</v>
      </c>
      <c r="L12" s="15"/>
      <c r="M12" s="15"/>
      <c r="N12" s="14">
        <f t="shared" si="0"/>
        <v>48</v>
      </c>
      <c r="O12" s="20">
        <f t="shared" si="1"/>
        <v>799</v>
      </c>
      <c r="P12" s="20">
        <f>IF(H12&lt;=17,H12*G12,IF(H12&gt;17,17*G12))</f>
        <v>705</v>
      </c>
      <c r="Q12" s="20">
        <f t="shared" si="2"/>
        <v>0</v>
      </c>
      <c r="R12" s="20">
        <f t="shared" si="3"/>
        <v>0</v>
      </c>
      <c r="S12" s="20">
        <f t="shared" si="4"/>
        <v>10</v>
      </c>
      <c r="T12" s="20">
        <f t="shared" si="5"/>
        <v>0</v>
      </c>
      <c r="U12" s="20">
        <f t="shared" si="6"/>
        <v>0</v>
      </c>
      <c r="V12" s="20" t="str">
        <f t="shared" si="7"/>
        <v>10</v>
      </c>
      <c r="W12" s="30">
        <f t="shared" si="8"/>
        <v>1524</v>
      </c>
      <c r="X12" s="31" t="s">
        <v>57</v>
      </c>
      <c r="Y12" s="1"/>
    </row>
    <row r="13" spans="1:27" ht="19.899999999999999" customHeight="1" x14ac:dyDescent="0.3">
      <c r="A13" s="32">
        <v>25364</v>
      </c>
      <c r="B13" s="32" t="s">
        <v>49</v>
      </c>
      <c r="C13" s="33">
        <v>28578</v>
      </c>
      <c r="D13" s="34">
        <v>44068</v>
      </c>
      <c r="E13" s="35"/>
      <c r="F13" s="13">
        <v>2</v>
      </c>
      <c r="G13" s="15">
        <v>50</v>
      </c>
      <c r="H13" s="15">
        <v>12</v>
      </c>
      <c r="I13" s="15"/>
      <c r="J13" s="15"/>
      <c r="K13" s="15">
        <v>2</v>
      </c>
      <c r="L13" s="15"/>
      <c r="M13" s="15"/>
      <c r="N13" s="14">
        <f t="shared" si="0"/>
        <v>42</v>
      </c>
      <c r="O13" s="20">
        <f t="shared" si="1"/>
        <v>850</v>
      </c>
      <c r="P13" s="20">
        <f>IF(H13&lt;=17,H13*G13,IF(H13&gt;17,17*G13))</f>
        <v>600</v>
      </c>
      <c r="Q13" s="20">
        <f t="shared" si="2"/>
        <v>0</v>
      </c>
      <c r="R13" s="20">
        <f t="shared" si="3"/>
        <v>0</v>
      </c>
      <c r="S13" s="20">
        <f t="shared" si="4"/>
        <v>10</v>
      </c>
      <c r="T13" s="20">
        <f t="shared" si="5"/>
        <v>0</v>
      </c>
      <c r="U13" s="20">
        <f t="shared" si="6"/>
        <v>0</v>
      </c>
      <c r="V13" s="20" t="str">
        <f t="shared" si="7"/>
        <v>10</v>
      </c>
      <c r="W13" s="30">
        <f t="shared" si="8"/>
        <v>1470</v>
      </c>
      <c r="X13" s="31" t="s">
        <v>58</v>
      </c>
      <c r="Y13" s="1"/>
    </row>
    <row r="14" spans="1:27" ht="19.899999999999999" customHeight="1" x14ac:dyDescent="0.3">
      <c r="A14" s="32">
        <v>25000</v>
      </c>
      <c r="B14" s="32" t="s">
        <v>43</v>
      </c>
      <c r="C14" s="33">
        <v>27690</v>
      </c>
      <c r="D14" s="34">
        <v>44068</v>
      </c>
      <c r="E14" s="35"/>
      <c r="F14" s="13">
        <v>2</v>
      </c>
      <c r="G14" s="15">
        <v>49</v>
      </c>
      <c r="H14" s="15">
        <v>12</v>
      </c>
      <c r="I14" s="15"/>
      <c r="J14" s="15"/>
      <c r="K14" s="15"/>
      <c r="L14" s="15">
        <v>1</v>
      </c>
      <c r="M14" s="15"/>
      <c r="N14" s="15">
        <f t="shared" si="0"/>
        <v>44</v>
      </c>
      <c r="O14" s="29">
        <f t="shared" si="1"/>
        <v>833</v>
      </c>
      <c r="P14" s="29">
        <v>558</v>
      </c>
      <c r="Q14" s="29">
        <f t="shared" si="2"/>
        <v>0</v>
      </c>
      <c r="R14" s="29">
        <f t="shared" si="3"/>
        <v>0</v>
      </c>
      <c r="S14" s="29">
        <f t="shared" si="4"/>
        <v>0</v>
      </c>
      <c r="T14" s="29">
        <f t="shared" si="5"/>
        <v>10</v>
      </c>
      <c r="U14" s="29">
        <f t="shared" si="6"/>
        <v>0</v>
      </c>
      <c r="V14" s="29" t="str">
        <f t="shared" si="7"/>
        <v>10</v>
      </c>
      <c r="W14" s="30">
        <f t="shared" si="8"/>
        <v>1411</v>
      </c>
      <c r="X14" s="31" t="s">
        <v>59</v>
      </c>
      <c r="Y14" s="1"/>
    </row>
    <row r="15" spans="1:27" ht="19.899999999999999" customHeight="1" x14ac:dyDescent="0.3">
      <c r="A15" s="32">
        <v>24974</v>
      </c>
      <c r="B15" s="32" t="s">
        <v>42</v>
      </c>
      <c r="C15" s="33">
        <v>28041</v>
      </c>
      <c r="D15" s="34">
        <v>44068</v>
      </c>
      <c r="E15" s="35"/>
      <c r="F15" s="13">
        <v>2</v>
      </c>
      <c r="G15" s="15">
        <v>30</v>
      </c>
      <c r="H15" s="15">
        <v>15</v>
      </c>
      <c r="I15" s="15">
        <v>4</v>
      </c>
      <c r="J15" s="15"/>
      <c r="K15" s="15">
        <v>2</v>
      </c>
      <c r="L15" s="15"/>
      <c r="M15" s="15">
        <v>85</v>
      </c>
      <c r="N15" s="15">
        <f t="shared" si="0"/>
        <v>43</v>
      </c>
      <c r="O15" s="29">
        <f t="shared" si="1"/>
        <v>510</v>
      </c>
      <c r="P15" s="29">
        <f t="shared" ref="P15:P20" si="9">IF(H15&lt;=17,H15*G15,IF(H15&gt;17,17*G15))</f>
        <v>450</v>
      </c>
      <c r="Q15" s="29">
        <f t="shared" si="2"/>
        <v>30</v>
      </c>
      <c r="R15" s="29">
        <f t="shared" si="3"/>
        <v>0</v>
      </c>
      <c r="S15" s="29">
        <f t="shared" si="4"/>
        <v>10</v>
      </c>
      <c r="T15" s="29">
        <f t="shared" si="5"/>
        <v>0</v>
      </c>
      <c r="U15" s="29">
        <f t="shared" si="6"/>
        <v>17</v>
      </c>
      <c r="V15" s="29" t="str">
        <f t="shared" si="7"/>
        <v>10</v>
      </c>
      <c r="W15" s="30">
        <f t="shared" si="8"/>
        <v>1027</v>
      </c>
      <c r="X15" s="31" t="s">
        <v>60</v>
      </c>
      <c r="Y15" s="1"/>
    </row>
    <row r="16" spans="1:27" ht="19.899999999999999" customHeight="1" x14ac:dyDescent="0.3">
      <c r="A16" s="32">
        <v>25205</v>
      </c>
      <c r="B16" s="32" t="s">
        <v>46</v>
      </c>
      <c r="C16" s="33">
        <v>29780</v>
      </c>
      <c r="D16" s="34">
        <v>44068</v>
      </c>
      <c r="E16" s="35"/>
      <c r="F16" s="13">
        <v>2</v>
      </c>
      <c r="G16" s="15">
        <v>8</v>
      </c>
      <c r="H16" s="15">
        <v>15</v>
      </c>
      <c r="I16" s="15">
        <v>5</v>
      </c>
      <c r="J16" s="15"/>
      <c r="K16" s="15">
        <v>4</v>
      </c>
      <c r="L16" s="15"/>
      <c r="M16" s="15"/>
      <c r="N16" s="14">
        <f t="shared" si="0"/>
        <v>39</v>
      </c>
      <c r="O16" s="20">
        <f t="shared" si="1"/>
        <v>136</v>
      </c>
      <c r="P16" s="20">
        <f t="shared" si="9"/>
        <v>120</v>
      </c>
      <c r="Q16" s="20">
        <f t="shared" si="2"/>
        <v>40</v>
      </c>
      <c r="R16" s="20">
        <f t="shared" si="3"/>
        <v>0</v>
      </c>
      <c r="S16" s="20">
        <f t="shared" si="4"/>
        <v>30</v>
      </c>
      <c r="T16" s="20">
        <f t="shared" si="5"/>
        <v>0</v>
      </c>
      <c r="U16" s="20">
        <f t="shared" si="6"/>
        <v>0</v>
      </c>
      <c r="V16" s="20" t="str">
        <f t="shared" si="7"/>
        <v>10</v>
      </c>
      <c r="W16" s="30">
        <f t="shared" si="8"/>
        <v>336</v>
      </c>
      <c r="X16" s="31" t="s">
        <v>70</v>
      </c>
      <c r="Y16" s="1"/>
    </row>
    <row r="17" spans="1:25" ht="19.899999999999999" customHeight="1" x14ac:dyDescent="0.3">
      <c r="A17" s="32">
        <v>25054</v>
      </c>
      <c r="B17" s="32" t="s">
        <v>52</v>
      </c>
      <c r="C17" s="33">
        <v>23403</v>
      </c>
      <c r="D17" s="34">
        <v>44068</v>
      </c>
      <c r="E17" s="35"/>
      <c r="F17" s="13">
        <v>1</v>
      </c>
      <c r="G17" s="15">
        <v>10</v>
      </c>
      <c r="H17" s="15">
        <v>7</v>
      </c>
      <c r="I17" s="15"/>
      <c r="J17" s="15"/>
      <c r="K17" s="15"/>
      <c r="L17" s="15"/>
      <c r="M17" s="15"/>
      <c r="N17" s="14">
        <f t="shared" si="0"/>
        <v>56</v>
      </c>
      <c r="O17" s="20">
        <f t="shared" si="1"/>
        <v>170</v>
      </c>
      <c r="P17" s="20">
        <f t="shared" si="9"/>
        <v>70</v>
      </c>
      <c r="Q17" s="20">
        <f t="shared" si="2"/>
        <v>0</v>
      </c>
      <c r="R17" s="20">
        <f t="shared" si="3"/>
        <v>0</v>
      </c>
      <c r="S17" s="20">
        <f t="shared" si="4"/>
        <v>0</v>
      </c>
      <c r="T17" s="20">
        <f t="shared" si="5"/>
        <v>0</v>
      </c>
      <c r="U17" s="20">
        <f t="shared" si="6"/>
        <v>0</v>
      </c>
      <c r="V17" s="20">
        <f t="shared" si="7"/>
        <v>20</v>
      </c>
      <c r="W17" s="30">
        <f t="shared" si="8"/>
        <v>260</v>
      </c>
      <c r="X17" s="31" t="s">
        <v>61</v>
      </c>
      <c r="Y17" s="1"/>
    </row>
    <row r="18" spans="1:25" ht="19.899999999999999" customHeight="1" x14ac:dyDescent="0.3">
      <c r="A18" s="32">
        <v>25033</v>
      </c>
      <c r="B18" s="32" t="s">
        <v>44</v>
      </c>
      <c r="C18" s="33">
        <v>25982</v>
      </c>
      <c r="D18" s="34">
        <v>44068</v>
      </c>
      <c r="E18" s="35"/>
      <c r="F18" s="13">
        <v>2</v>
      </c>
      <c r="G18" s="15"/>
      <c r="H18" s="15"/>
      <c r="I18" s="15"/>
      <c r="J18" s="15"/>
      <c r="K18" s="15">
        <v>4</v>
      </c>
      <c r="L18" s="15">
        <v>4</v>
      </c>
      <c r="M18" s="15"/>
      <c r="N18" s="14">
        <f t="shared" si="0"/>
        <v>49</v>
      </c>
      <c r="O18" s="20">
        <f t="shared" si="1"/>
        <v>0</v>
      </c>
      <c r="P18" s="20">
        <f t="shared" si="9"/>
        <v>0</v>
      </c>
      <c r="Q18" s="20">
        <f t="shared" si="2"/>
        <v>0</v>
      </c>
      <c r="R18" s="20">
        <f t="shared" si="3"/>
        <v>0</v>
      </c>
      <c r="S18" s="20">
        <f t="shared" si="4"/>
        <v>30</v>
      </c>
      <c r="T18" s="20">
        <f t="shared" si="5"/>
        <v>40</v>
      </c>
      <c r="U18" s="20">
        <f t="shared" si="6"/>
        <v>0</v>
      </c>
      <c r="V18" s="20" t="str">
        <f t="shared" si="7"/>
        <v>10</v>
      </c>
      <c r="W18" s="30">
        <f t="shared" si="8"/>
        <v>80</v>
      </c>
      <c r="X18" s="31" t="s">
        <v>62</v>
      </c>
      <c r="Y18" s="1"/>
    </row>
    <row r="19" spans="1:25" ht="19.899999999999999" customHeight="1" x14ac:dyDescent="0.3">
      <c r="A19" s="32">
        <v>25283</v>
      </c>
      <c r="B19" s="32" t="s">
        <v>48</v>
      </c>
      <c r="C19" s="33">
        <v>23796</v>
      </c>
      <c r="D19" s="34">
        <v>44068</v>
      </c>
      <c r="E19" s="35"/>
      <c r="F19" s="13">
        <v>2</v>
      </c>
      <c r="G19" s="15"/>
      <c r="H19" s="15"/>
      <c r="I19" s="15">
        <v>7</v>
      </c>
      <c r="J19" s="15"/>
      <c r="K19" s="15"/>
      <c r="L19" s="15"/>
      <c r="M19" s="15"/>
      <c r="N19" s="14">
        <v>55</v>
      </c>
      <c r="O19" s="20">
        <f t="shared" si="1"/>
        <v>0</v>
      </c>
      <c r="P19" s="20">
        <f t="shared" si="9"/>
        <v>0</v>
      </c>
      <c r="Q19" s="20">
        <f t="shared" si="2"/>
        <v>60</v>
      </c>
      <c r="R19" s="20">
        <f t="shared" si="3"/>
        <v>0</v>
      </c>
      <c r="S19" s="20">
        <f t="shared" si="4"/>
        <v>0</v>
      </c>
      <c r="T19" s="20">
        <f t="shared" si="5"/>
        <v>0</v>
      </c>
      <c r="U19" s="20">
        <f t="shared" si="6"/>
        <v>0</v>
      </c>
      <c r="V19" s="20">
        <v>20</v>
      </c>
      <c r="W19" s="30">
        <f t="shared" si="8"/>
        <v>80</v>
      </c>
      <c r="X19" s="31" t="s">
        <v>63</v>
      </c>
      <c r="Y19" s="1"/>
    </row>
    <row r="20" spans="1:25" ht="19.899999999999999" customHeight="1" x14ac:dyDescent="0.3">
      <c r="A20" s="32">
        <v>25322</v>
      </c>
      <c r="B20" s="32" t="s">
        <v>47</v>
      </c>
      <c r="C20" s="33">
        <v>31622</v>
      </c>
      <c r="D20" s="34">
        <v>44068</v>
      </c>
      <c r="E20" s="35"/>
      <c r="F20" s="13">
        <v>2</v>
      </c>
      <c r="G20" s="15"/>
      <c r="H20" s="15"/>
      <c r="I20" s="15">
        <v>6</v>
      </c>
      <c r="J20" s="15"/>
      <c r="K20" s="15">
        <v>2</v>
      </c>
      <c r="L20" s="15"/>
      <c r="M20" s="15"/>
      <c r="N20" s="14">
        <f>DATEDIF(C20,D20,"y")</f>
        <v>34</v>
      </c>
      <c r="O20" s="20">
        <f t="shared" si="1"/>
        <v>0</v>
      </c>
      <c r="P20" s="20">
        <f t="shared" si="9"/>
        <v>0</v>
      </c>
      <c r="Q20" s="20">
        <f t="shared" si="2"/>
        <v>50</v>
      </c>
      <c r="R20" s="20">
        <f t="shared" si="3"/>
        <v>0</v>
      </c>
      <c r="S20" s="20">
        <f t="shared" si="4"/>
        <v>10</v>
      </c>
      <c r="T20" s="20">
        <f t="shared" si="5"/>
        <v>0</v>
      </c>
      <c r="U20" s="20">
        <f t="shared" si="6"/>
        <v>0</v>
      </c>
      <c r="V20" s="20" t="str">
        <f t="shared" ref="V20" si="10">IF(N20&gt;50,20,IF(N20&lt;=50,"10"))</f>
        <v>10</v>
      </c>
      <c r="W20" s="30">
        <f t="shared" si="8"/>
        <v>70</v>
      </c>
      <c r="X20" s="31" t="s">
        <v>64</v>
      </c>
      <c r="Y20" s="1"/>
    </row>
    <row r="21" spans="1:25" ht="19.899999999999999" customHeight="1" x14ac:dyDescent="0.3">
      <c r="A21" s="32">
        <v>25602</v>
      </c>
      <c r="B21" s="32" t="s">
        <v>73</v>
      </c>
      <c r="C21" s="33">
        <v>31622</v>
      </c>
      <c r="D21" s="34">
        <v>44068</v>
      </c>
      <c r="E21" s="35"/>
      <c r="F21" s="13">
        <v>2</v>
      </c>
      <c r="G21" s="15"/>
      <c r="H21" s="15"/>
      <c r="I21" s="15">
        <v>4</v>
      </c>
      <c r="J21" s="15"/>
      <c r="K21" s="15">
        <v>2</v>
      </c>
      <c r="L21" s="15"/>
      <c r="M21" s="15">
        <v>67</v>
      </c>
      <c r="N21" s="14">
        <f>DATEDIF(C21,D21,"y")</f>
        <v>34</v>
      </c>
      <c r="O21" s="20">
        <f t="shared" ref="O21" si="11">G21*17</f>
        <v>0</v>
      </c>
      <c r="P21" s="20">
        <f t="shared" ref="P21" si="12">IF(H21&lt;=17,H21*G21,IF(H21&gt;17,17*G21))</f>
        <v>0</v>
      </c>
      <c r="Q21" s="20">
        <f t="shared" ref="Q21" si="13">IF(I21=0,0,IF(I21=4,30,IF(I21=5,40,IF(I21=6,50,IF(I21=7,60,IF(I21=8,70,IF(I21=9,80,IF(I21=10,90))))))))</f>
        <v>30</v>
      </c>
      <c r="R21" s="20">
        <f t="shared" ref="R21" si="14">IF(J21=3,15,IF(J21=0,0))</f>
        <v>0</v>
      </c>
      <c r="S21" s="20">
        <f t="shared" ref="S21" si="15">IF(K21=0,0,IF(K21=1,5,IF(K21=2,10,IF(K21=3,20,IF(K21=4,30,IF(K21=5,40))))))</f>
        <v>10</v>
      </c>
      <c r="T21" s="20">
        <f t="shared" ref="T21" si="16">L21*10</f>
        <v>0</v>
      </c>
      <c r="U21" s="20">
        <f t="shared" ref="U21" si="17">IF(M21&lt;50,0,IF(M21&lt;=59,10,IF(M21&lt;=66,12,IF(M21&lt;=69,15,IF(M21&gt;=70,17)))))</f>
        <v>15</v>
      </c>
      <c r="V21" s="20" t="str">
        <f t="shared" ref="V21" si="18">IF(N21&gt;50,20,IF(N21&lt;=50,"10"))</f>
        <v>10</v>
      </c>
      <c r="W21" s="30">
        <f t="shared" ref="W21" si="19">O21+Q21+R21+S21+T21+U21+V21+P21</f>
        <v>65</v>
      </c>
      <c r="X21" s="31" t="s">
        <v>65</v>
      </c>
      <c r="Y21" s="1"/>
    </row>
    <row r="22" spans="1:25" ht="19.899999999999999" customHeight="1" x14ac:dyDescent="0.3">
      <c r="I22" s="21"/>
      <c r="P22" s="38" t="s">
        <v>66</v>
      </c>
      <c r="Q22" s="39">
        <v>44082</v>
      </c>
      <c r="R22" s="38"/>
    </row>
    <row r="23" spans="1:25" ht="19.899999999999999" customHeight="1" x14ac:dyDescent="0.3">
      <c r="I23" s="21"/>
      <c r="P23" s="38" t="s">
        <v>67</v>
      </c>
      <c r="Q23" s="38"/>
      <c r="R23" s="38"/>
    </row>
    <row r="24" spans="1:25" ht="19.899999999999999" customHeight="1" x14ac:dyDescent="0.3">
      <c r="I24" s="21"/>
      <c r="P24" s="38"/>
      <c r="Q24" s="38"/>
      <c r="R24" s="38"/>
    </row>
    <row r="25" spans="1:25" ht="19.899999999999999" customHeight="1" x14ac:dyDescent="0.3">
      <c r="I25" s="21"/>
      <c r="P25" s="38" t="s">
        <v>68</v>
      </c>
      <c r="Q25" s="38"/>
      <c r="R25" s="38"/>
    </row>
    <row r="26" spans="1:25" ht="19.899999999999999" customHeight="1" x14ac:dyDescent="0.3"/>
    <row r="27" spans="1:25" ht="19.899999999999999" customHeight="1" x14ac:dyDescent="0.3"/>
    <row r="28" spans="1:25" ht="19.899999999999999" customHeight="1" x14ac:dyDescent="0.3"/>
    <row r="29" spans="1:25" ht="19.899999999999999" customHeight="1" x14ac:dyDescent="0.3"/>
    <row r="30" spans="1:25" ht="19.899999999999999" customHeight="1" x14ac:dyDescent="0.3"/>
    <row r="31" spans="1:25" ht="19.899999999999999" customHeight="1" x14ac:dyDescent="0.3"/>
    <row r="32" spans="1:25" ht="19.899999999999999" customHeight="1" x14ac:dyDescent="0.3"/>
    <row r="33" ht="19.899999999999999" customHeight="1" x14ac:dyDescent="0.3"/>
    <row r="34" ht="19.899999999999999" customHeight="1" x14ac:dyDescent="0.3"/>
    <row r="35" ht="19.899999999999999" customHeight="1" x14ac:dyDescent="0.3"/>
    <row r="36" ht="19.899999999999999" customHeight="1" x14ac:dyDescent="0.3"/>
    <row r="37" ht="19.899999999999999" customHeight="1" x14ac:dyDescent="0.3"/>
  </sheetData>
  <sheetProtection formatCells="0" formatColumns="0" formatRows="0" insertColumns="0" insertRows="0" insertHyperlinks="0" deleteColumns="0" deleteRows="0" sort="0" autoFilter="0" pivotTables="0"/>
  <sortState ref="A10:AA20">
    <sortCondition descending="1" ref="W10:W20"/>
  </sortState>
  <mergeCells count="33">
    <mergeCell ref="U8:U9"/>
    <mergeCell ref="V8:V9"/>
    <mergeCell ref="W7:W9"/>
    <mergeCell ref="X7:X9"/>
    <mergeCell ref="V4:Y4"/>
    <mergeCell ref="O7:V7"/>
    <mergeCell ref="O8:O9"/>
    <mergeCell ref="Q8:Q9"/>
    <mergeCell ref="Z4:AA4"/>
    <mergeCell ref="R8:R9"/>
    <mergeCell ref="S8:S9"/>
    <mergeCell ref="T8:T9"/>
    <mergeCell ref="P8:P9"/>
    <mergeCell ref="D5:U5"/>
    <mergeCell ref="F7:F9"/>
    <mergeCell ref="D7:D9"/>
    <mergeCell ref="X3:Y3"/>
    <mergeCell ref="A3:C3"/>
    <mergeCell ref="A4:C4"/>
    <mergeCell ref="X2:AA2"/>
    <mergeCell ref="X1:AA1"/>
    <mergeCell ref="Z3:AA3"/>
    <mergeCell ref="D3:U3"/>
    <mergeCell ref="A1:C1"/>
    <mergeCell ref="A2:C2"/>
    <mergeCell ref="D1:U1"/>
    <mergeCell ref="D2:U2"/>
    <mergeCell ref="D4:U4"/>
    <mergeCell ref="I6:P6"/>
    <mergeCell ref="G7:N7"/>
    <mergeCell ref="C7:C9"/>
    <mergeCell ref="A7:A9"/>
    <mergeCell ref="B7:B9"/>
  </mergeCells>
  <phoneticPr fontId="17" type="noConversion"/>
  <dataValidations count="1">
    <dataValidation type="list" allowBlank="1" showInputMessage="1" showErrorMessage="1" sqref="WLB1:WLD5 WUZ6:WVB6 WLD6:WLF6 WBH6:WBJ6 VRL6:VRN6 VHP6:VHR6 UXT6:UXV6 UNX6:UNZ6 UEB6:UED6 TUF6:TUH6 TKJ6:TKL6 TAN6:TAP6 SQR6:SQT6 SGV6:SGX6 RWZ6:RXB6 RND6:RNF6 RDH6:RDJ6 QTL6:QTN6 QJP6:QJR6 PZT6:PZV6 PPX6:PPZ6 PGB6:PGD6 OWF6:OWH6 OMJ6:OML6 OCN6:OCP6 NSR6:NST6 NIV6:NIX6 MYZ6:MZB6 MPD6:MPF6 MFH6:MFJ6 LVL6:LVN6 LLP6:LLR6 LBT6:LBV6 KRX6:KRZ6 KIB6:KID6 JYF6:JYH6 JOJ6:JOL6 JEN6:JEP6 IUR6:IUT6 IKV6:IKX6 IAZ6:IBB6 HRD6:HRF6 HHH6:HHJ6 GXL6:GXN6 GNP6:GNR6 GDT6:GDV6 FTX6:FTZ6 FKB6:FKD6 FAF6:FAH6 EQJ6:EQL6 EGN6:EGP6 DWR6:DWT6 DMV6:DMX6 DCZ6:DDB6 CTD6:CTF6 CJH6:CJJ6 BZL6:BZN6 BPP6:BPR6 BFT6:BFV6 AVX6:AVZ6 AMB6:AMD6 ACF6:ACH6 SJ6:SL6 IN6:IP6 WUX1:WUZ5 IL1:IN5 SH1:SJ5 ACD1:ACF5 ALZ1:AMB5 AVV1:AVX5 BFR1:BFT5 BPN1:BPP5 BZJ1:BZL5 CJF1:CJH5 CTB1:CTD5 DCX1:DCZ5 DMT1:DMV5 DWP1:DWR5 EGL1:EGN5 EQH1:EQJ5 FAD1:FAF5 FJZ1:FKB5 FTV1:FTX5 GDR1:GDT5 GNN1:GNP5 GXJ1:GXL5 HHF1:HHH5 HRB1:HRD5 IAX1:IAZ5 IKT1:IKV5 IUP1:IUR5 JEL1:JEN5 JOH1:JOJ5 JYD1:JYF5 KHZ1:KIB5 KRV1:KRX5 LBR1:LBT5 LLN1:LLP5 LVJ1:LVL5 MFF1:MFH5 MPB1:MPD5 MYX1:MYZ5 NIT1:NIV5 NSP1:NSR5 OCL1:OCN5 OMH1:OMJ5 OWD1:OWF5 PFZ1:PGB5 PPV1:PPX5 PZR1:PZT5 QJN1:QJP5 QTJ1:QTL5 RDF1:RDH5 RNB1:RND5 RWX1:RWZ5 SGT1:SGV5 SQP1:SQR5 TAL1:TAN5 TKH1:TKJ5 TUD1:TUF5 UDZ1:UEB5 UNV1:UNX5 UXR1:UXT5 VHN1:VHP5 VRJ1:VRL5 WBF1:WBH5">
      <formula1>#REF!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5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ΠΙΝΑΚΑΣ ΚΑΤΑΤΑΞΗΣ</vt:lpstr>
      <vt:lpstr>'ΠΙΝΑΚΑΣ ΚΑΤΑΤΑΞΗΣ'!Print_Titles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user 8</cp:lastModifiedBy>
  <cp:lastPrinted>2020-09-08T10:34:22Z</cp:lastPrinted>
  <dcterms:created xsi:type="dcterms:W3CDTF">2020-08-09T11:20:44Z</dcterms:created>
  <dcterms:modified xsi:type="dcterms:W3CDTF">2020-09-09T09:04:17Z</dcterms:modified>
</cp:coreProperties>
</file>